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<sst xmlns="http://schemas.openxmlformats.org/spreadsheetml/2006/main" count="136" uniqueCount="73">
  <si>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</si>
  <si>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</si>
  <si>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</si>
  <si>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</si>
  <si>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</si>
  <si>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Лечебный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</si>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</sst>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4"/>
  <sheetViews>
    <sheetView tabSelected="1" zoomScale="70" zoomScaleNormal="70" workbookViewId="0">
      <selection activeCell="S67" sqref="S67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7.855468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11.28515625" style="1" customWidth="1"/>
    <col min="14" max="14" width="11.7109375" style="5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.75" thickTop="1" thickBot="1" x14ac:dyDescent="0.35">
      <c r="A2" s="53" t="s">
        <v>0</v>
      </c>
      <c r="B2" s="53"/>
      <c r="C2" s="54" t="s"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3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21.75" thickTop="1" thickBot="1" x14ac:dyDescent="0.35">
      <c r="A3" s="53" t="s">
        <v>6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6" t="s">
        <v>3</v>
      </c>
      <c r="O3" s="24"/>
      <c r="P3" s="7" t="s">
        <v>4</v>
      </c>
      <c r="Q3" s="24"/>
      <c r="R3" s="13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29.25" customHeight="1" thickTop="1" thickBot="1" x14ac:dyDescent="0.35">
      <c r="A4" s="53" t="s">
        <v>50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3" t="s">
        <v>47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21.75" thickTop="1" thickBot="1" x14ac:dyDescent="0.35">
      <c r="A5" s="53" t="s">
        <v>1</v>
      </c>
      <c r="B5" s="53"/>
      <c r="C5" s="55"/>
      <c r="D5" s="56"/>
      <c r="E5" s="56"/>
      <c r="F5" s="57"/>
      <c r="G5" s="53" t="s">
        <v>2</v>
      </c>
      <c r="H5" s="53"/>
      <c r="I5" s="53"/>
      <c r="J5" s="53"/>
      <c r="K5" s="53"/>
      <c r="L5" s="54"/>
      <c r="M5" s="54"/>
      <c r="N5" s="54"/>
      <c r="O5" s="54"/>
      <c r="P5" s="54"/>
      <c r="Q5" s="54"/>
      <c r="R5" s="13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58.5" customHeight="1" thickTop="1" thickBot="1" x14ac:dyDescent="0.35">
      <c r="A6" s="59" t="s">
        <v>7</v>
      </c>
      <c r="B6" s="60" t="s">
        <v>8</v>
      </c>
      <c r="C6" s="60"/>
      <c r="D6" s="60"/>
      <c r="E6" s="60"/>
      <c r="F6" s="60"/>
      <c r="G6" s="60"/>
      <c r="H6" s="60"/>
      <c r="I6" s="61" t="s">
        <v>9</v>
      </c>
      <c r="J6" s="61"/>
      <c r="K6" s="61"/>
      <c r="L6" s="61"/>
      <c r="M6" s="61"/>
      <c r="N6" s="61"/>
      <c r="O6" s="61" t="s">
        <v>10</v>
      </c>
      <c r="P6" s="62"/>
      <c r="Q6" s="62"/>
      <c r="R6" s="13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8.75" customHeight="1" thickTop="1" thickBot="1" x14ac:dyDescent="0.35">
      <c r="A7" s="59"/>
      <c r="B7" s="60"/>
      <c r="C7" s="60"/>
      <c r="D7" s="60"/>
      <c r="E7" s="60"/>
      <c r="F7" s="60"/>
      <c r="G7" s="60"/>
      <c r="H7" s="60"/>
      <c r="I7" s="21" t="s">
        <v>55</v>
      </c>
      <c r="J7" s="58" t="s">
        <v>54</v>
      </c>
      <c r="K7" s="58"/>
      <c r="L7" s="21" t="s">
        <v>53</v>
      </c>
      <c r="M7" s="21" t="s">
        <v>56</v>
      </c>
      <c r="N7" s="21" t="s">
        <v>12</v>
      </c>
      <c r="O7" s="21" t="s">
        <v>29</v>
      </c>
      <c r="P7" s="21" t="s">
        <v>30</v>
      </c>
      <c r="Q7" s="21" t="s">
        <v>31</v>
      </c>
      <c r="R7" s="13"/>
      <c r="S7" s="17"/>
      <c r="T7" s="22" t="s">
        <v>49</v>
      </c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42.75" customHeight="1" thickTop="1" thickBot="1" x14ac:dyDescent="0.35">
      <c r="A8" s="59" t="s">
        <v>11</v>
      </c>
      <c r="B8" s="29" t="s">
        <v>39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8">
        <v>1</v>
      </c>
      <c r="N8" s="3"/>
      <c r="O8" s="9">
        <v>100</v>
      </c>
      <c r="P8" s="10">
        <f>N8*O8</f>
        <v>0</v>
      </c>
      <c r="Q8" s="48">
        <f>P8+P9+P10+P11+P12+P13+P14</f>
        <v>0</v>
      </c>
      <c r="R8" s="18"/>
      <c r="S8" s="13"/>
      <c r="T8" s="17" t="s">
        <v>47</v>
      </c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38.25" customHeight="1" thickTop="1" thickBot="1" x14ac:dyDescent="0.35">
      <c r="A9" s="59"/>
      <c r="B9" s="72" t="s">
        <v>38</v>
      </c>
      <c r="C9" s="72"/>
      <c r="D9" s="72"/>
      <c r="E9" s="72"/>
      <c r="F9" s="65" t="s">
        <v>40</v>
      </c>
      <c r="G9" s="66"/>
      <c r="H9" s="11">
        <v>2</v>
      </c>
      <c r="I9" s="23"/>
      <c r="J9" s="63"/>
      <c r="K9" s="64"/>
      <c r="L9" s="23"/>
      <c r="M9" s="23"/>
      <c r="N9" s="6">
        <f t="shared" ref="N9:N17" si="0">I9+J9+L9+M9</f>
        <v>0</v>
      </c>
      <c r="O9" s="9">
        <v>20</v>
      </c>
      <c r="P9" s="10">
        <f t="shared" ref="P9:P17" si="1">(I9*O9)+(J9*O9)+(L9*O9)+(M9*O9)</f>
        <v>0</v>
      </c>
      <c r="Q9" s="48"/>
      <c r="R9" s="13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38.25" customHeight="1" thickTop="1" thickBot="1" x14ac:dyDescent="0.35">
      <c r="A10" s="59"/>
      <c r="B10" s="72"/>
      <c r="C10" s="72"/>
      <c r="D10" s="72"/>
      <c r="E10" s="72"/>
      <c r="F10" s="65" t="s">
        <v>41</v>
      </c>
      <c r="G10" s="66"/>
      <c r="H10" s="11">
        <v>3</v>
      </c>
      <c r="I10" s="23"/>
      <c r="J10" s="50"/>
      <c r="K10" s="50"/>
      <c r="L10" s="23"/>
      <c r="M10" s="23"/>
      <c r="N10" s="6">
        <f t="shared" si="0"/>
        <v>0</v>
      </c>
      <c r="O10" s="9">
        <v>15</v>
      </c>
      <c r="P10" s="10">
        <f t="shared" si="1"/>
        <v>0</v>
      </c>
      <c r="Q10" s="48"/>
      <c r="R10" s="13"/>
      <c r="S10" s="17" t="s">
        <v>49</v>
      </c>
      <c r="T10" s="17" t="s">
        <v>48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41.25" customHeight="1" thickTop="1" thickBot="1" x14ac:dyDescent="0.35">
      <c r="A11" s="59"/>
      <c r="B11" s="29" t="s">
        <v>52</v>
      </c>
      <c r="C11" s="29"/>
      <c r="D11" s="29" t="s">
        <v>42</v>
      </c>
      <c r="E11" s="29"/>
      <c r="F11" s="65" t="s">
        <v>62</v>
      </c>
      <c r="G11" s="66"/>
      <c r="H11" s="11">
        <v>4</v>
      </c>
      <c r="I11" s="23"/>
      <c r="J11" s="50"/>
      <c r="K11" s="50"/>
      <c r="L11" s="23"/>
      <c r="M11" s="23"/>
      <c r="N11" s="6">
        <f t="shared" si="0"/>
        <v>0</v>
      </c>
      <c r="O11" s="9">
        <v>15</v>
      </c>
      <c r="P11" s="10">
        <f t="shared" si="1"/>
        <v>0</v>
      </c>
      <c r="Q11" s="48"/>
      <c r="R11" s="13"/>
      <c r="S11" s="17"/>
      <c r="T11" s="17" t="s">
        <v>49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38.25" customHeight="1" thickTop="1" thickBot="1" x14ac:dyDescent="0.35">
      <c r="A12" s="59"/>
      <c r="B12" s="29"/>
      <c r="C12" s="29"/>
      <c r="D12" s="29"/>
      <c r="E12" s="29"/>
      <c r="F12" s="67" t="s">
        <v>71</v>
      </c>
      <c r="G12" s="68"/>
      <c r="H12" s="11">
        <v>5</v>
      </c>
      <c r="I12" s="23"/>
      <c r="J12" s="50"/>
      <c r="K12" s="50"/>
      <c r="L12" s="23"/>
      <c r="M12" s="23"/>
      <c r="N12" s="6">
        <f t="shared" si="0"/>
        <v>0</v>
      </c>
      <c r="O12" s="9">
        <v>13</v>
      </c>
      <c r="P12" s="10">
        <f t="shared" si="1"/>
        <v>0</v>
      </c>
      <c r="Q12" s="48"/>
      <c r="R12" s="13" t="s">
        <v>49</v>
      </c>
      <c r="S12" s="17"/>
      <c r="T12" s="17" t="s">
        <v>49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40.5" customHeight="1" thickTop="1" thickBot="1" x14ac:dyDescent="0.35">
      <c r="A13" s="59"/>
      <c r="B13" s="29"/>
      <c r="C13" s="29"/>
      <c r="D13" s="73" t="s">
        <v>43</v>
      </c>
      <c r="E13" s="73"/>
      <c r="F13" s="65" t="s">
        <v>70</v>
      </c>
      <c r="G13" s="66"/>
      <c r="H13" s="11">
        <v>6</v>
      </c>
      <c r="I13" s="23"/>
      <c r="J13" s="50"/>
      <c r="K13" s="50"/>
      <c r="L13" s="23"/>
      <c r="M13" s="23"/>
      <c r="N13" s="6">
        <f t="shared" si="0"/>
        <v>0</v>
      </c>
      <c r="O13" s="9">
        <v>10</v>
      </c>
      <c r="P13" s="10">
        <f t="shared" si="1"/>
        <v>0</v>
      </c>
      <c r="Q13" s="48"/>
      <c r="R13" s="13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37.5" customHeight="1" thickTop="1" thickBot="1" x14ac:dyDescent="0.35">
      <c r="A14" s="59"/>
      <c r="B14" s="29"/>
      <c r="C14" s="29"/>
      <c r="D14" s="73"/>
      <c r="E14" s="73"/>
      <c r="F14" s="67" t="s">
        <v>63</v>
      </c>
      <c r="G14" s="68"/>
      <c r="H14" s="11">
        <v>7</v>
      </c>
      <c r="I14" s="23"/>
      <c r="J14" s="50"/>
      <c r="K14" s="50"/>
      <c r="L14" s="23"/>
      <c r="M14" s="23"/>
      <c r="N14" s="6">
        <f t="shared" si="0"/>
        <v>0</v>
      </c>
      <c r="O14" s="9">
        <v>5</v>
      </c>
      <c r="P14" s="10">
        <f t="shared" si="1"/>
        <v>0</v>
      </c>
      <c r="Q14" s="48"/>
      <c r="R14" s="1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46.5" customHeight="1" thickTop="1" thickBot="1" x14ac:dyDescent="0.35">
      <c r="A15" s="59" t="s">
        <v>13</v>
      </c>
      <c r="B15" s="29" t="s">
        <v>14</v>
      </c>
      <c r="C15" s="29" t="s">
        <v>15</v>
      </c>
      <c r="D15" s="29"/>
      <c r="E15" s="29"/>
      <c r="F15" s="29"/>
      <c r="G15" s="29"/>
      <c r="H15" s="11">
        <v>8</v>
      </c>
      <c r="I15" s="23"/>
      <c r="J15" s="50"/>
      <c r="K15" s="50"/>
      <c r="L15" s="23"/>
      <c r="M15" s="23"/>
      <c r="N15" s="6">
        <f t="shared" si="0"/>
        <v>0</v>
      </c>
      <c r="O15" s="9">
        <v>15</v>
      </c>
      <c r="P15" s="10">
        <f t="shared" si="1"/>
        <v>0</v>
      </c>
      <c r="Q15" s="48">
        <f>P15+P16+P17+P18+P19+P20+P21+P22+P23+P24+P25+P26+P27+P28+P29+P30+P31+P32</f>
        <v>0</v>
      </c>
      <c r="R15" s="13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46.5" customHeight="1" thickTop="1" thickBot="1" x14ac:dyDescent="0.35">
      <c r="A16" s="59"/>
      <c r="B16" s="29"/>
      <c r="C16" s="29" t="s">
        <v>16</v>
      </c>
      <c r="D16" s="29"/>
      <c r="E16" s="29"/>
      <c r="F16" s="29"/>
      <c r="G16" s="29"/>
      <c r="H16" s="11">
        <v>9</v>
      </c>
      <c r="I16" s="23"/>
      <c r="J16" s="50"/>
      <c r="K16" s="50"/>
      <c r="L16" s="23"/>
      <c r="M16" s="23"/>
      <c r="N16" s="6">
        <f t="shared" si="0"/>
        <v>0</v>
      </c>
      <c r="O16" s="9">
        <v>15</v>
      </c>
      <c r="P16" s="10">
        <f t="shared" si="1"/>
        <v>0</v>
      </c>
      <c r="Q16" s="48"/>
      <c r="R16" s="1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44.25" customHeight="1" thickTop="1" thickBot="1" x14ac:dyDescent="0.35">
      <c r="A17" s="59"/>
      <c r="B17" s="29"/>
      <c r="C17" s="29" t="s">
        <v>33</v>
      </c>
      <c r="D17" s="29"/>
      <c r="E17" s="29"/>
      <c r="F17" s="29"/>
      <c r="G17" s="29"/>
      <c r="H17" s="11">
        <v>10</v>
      </c>
      <c r="I17" s="23"/>
      <c r="J17" s="50"/>
      <c r="K17" s="50"/>
      <c r="L17" s="23"/>
      <c r="M17" s="23"/>
      <c r="N17" s="6">
        <f t="shared" si="0"/>
        <v>0</v>
      </c>
      <c r="O17" s="9">
        <v>15</v>
      </c>
      <c r="P17" s="10">
        <f t="shared" si="1"/>
        <v>0</v>
      </c>
      <c r="Q17" s="48"/>
      <c r="R17" s="13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39.75" customHeight="1" thickTop="1" thickBot="1" x14ac:dyDescent="0.35">
      <c r="A18" s="59"/>
      <c r="B18" s="29" t="s">
        <v>34</v>
      </c>
      <c r="C18" s="29"/>
      <c r="D18" s="29"/>
      <c r="E18" s="29"/>
      <c r="F18" s="40" t="s">
        <v>17</v>
      </c>
      <c r="G18" s="70"/>
      <c r="H18" s="70"/>
      <c r="I18" s="70"/>
      <c r="J18" s="41"/>
      <c r="K18" s="11">
        <v>11</v>
      </c>
      <c r="L18" s="23"/>
      <c r="M18" s="23"/>
      <c r="N18" s="6">
        <f>L18+M18</f>
        <v>0</v>
      </c>
      <c r="O18" s="9">
        <v>15</v>
      </c>
      <c r="P18" s="27">
        <f t="shared" ref="P18:P40" si="2">(L18*O18)+(M18*O18)</f>
        <v>0</v>
      </c>
      <c r="Q18" s="48"/>
      <c r="R18" s="13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37.5" customHeight="1" thickTop="1" thickBot="1" x14ac:dyDescent="0.35">
      <c r="A19" s="59"/>
      <c r="B19" s="29"/>
      <c r="C19" s="29"/>
      <c r="D19" s="29"/>
      <c r="E19" s="29"/>
      <c r="F19" s="40" t="s">
        <v>64</v>
      </c>
      <c r="G19" s="70"/>
      <c r="H19" s="70"/>
      <c r="I19" s="70"/>
      <c r="J19" s="41"/>
      <c r="K19" s="11">
        <v>12</v>
      </c>
      <c r="L19" s="23"/>
      <c r="M19" s="23"/>
      <c r="N19" s="6">
        <f>L19+M19</f>
        <v>0</v>
      </c>
      <c r="O19" s="9">
        <v>5</v>
      </c>
      <c r="P19" s="27">
        <f t="shared" si="2"/>
        <v>0</v>
      </c>
      <c r="Q19" s="48"/>
      <c r="R19" s="13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37.5" customHeight="1" thickTop="1" thickBot="1" x14ac:dyDescent="0.35">
      <c r="A20" s="59"/>
      <c r="B20" s="29"/>
      <c r="C20" s="29"/>
      <c r="D20" s="29"/>
      <c r="E20" s="29"/>
      <c r="F20" s="40" t="s">
        <v>65</v>
      </c>
      <c r="G20" s="70"/>
      <c r="H20" s="70"/>
      <c r="I20" s="70"/>
      <c r="J20" s="33"/>
      <c r="K20" s="28">
        <v>13</v>
      </c>
      <c r="L20" s="23"/>
      <c r="M20" s="23"/>
      <c r="N20" s="6">
        <f t="shared" ref="N20:N40" si="3">L20+M20</f>
        <v>0</v>
      </c>
      <c r="O20" s="9">
        <v>3</v>
      </c>
      <c r="P20" s="27">
        <f t="shared" si="2"/>
        <v>0</v>
      </c>
      <c r="Q20" s="48"/>
      <c r="R20" s="13"/>
      <c r="S20" s="17" t="s">
        <v>48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37.5" customHeight="1" thickTop="1" thickBot="1" x14ac:dyDescent="0.35">
      <c r="A21" s="59"/>
      <c r="B21" s="31" t="s">
        <v>18</v>
      </c>
      <c r="C21" s="32"/>
      <c r="D21" s="33"/>
      <c r="E21" s="29" t="s">
        <v>19</v>
      </c>
      <c r="F21" s="29"/>
      <c r="G21" s="29"/>
      <c r="H21" s="29"/>
      <c r="I21" s="29" t="s">
        <v>62</v>
      </c>
      <c r="J21" s="29"/>
      <c r="K21" s="11">
        <v>14</v>
      </c>
      <c r="L21" s="23"/>
      <c r="M21" s="23"/>
      <c r="N21" s="6">
        <f t="shared" si="3"/>
        <v>0</v>
      </c>
      <c r="O21" s="9">
        <v>25</v>
      </c>
      <c r="P21" s="27">
        <f>(L21*O21)+(M21*O21)</f>
        <v>0</v>
      </c>
      <c r="Q21" s="48"/>
      <c r="R21" s="13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37.5" customHeight="1" thickTop="1" thickBot="1" x14ac:dyDescent="0.35">
      <c r="A22" s="59"/>
      <c r="B22" s="34"/>
      <c r="C22" s="35"/>
      <c r="D22" s="36"/>
      <c r="E22" s="29"/>
      <c r="F22" s="29"/>
      <c r="G22" s="29"/>
      <c r="H22" s="29"/>
      <c r="I22" s="30" t="s">
        <v>71</v>
      </c>
      <c r="J22" s="30"/>
      <c r="K22" s="11">
        <v>15</v>
      </c>
      <c r="L22" s="26"/>
      <c r="M22" s="26"/>
      <c r="N22" s="6">
        <f t="shared" si="3"/>
        <v>0</v>
      </c>
      <c r="O22" s="9">
        <v>20</v>
      </c>
      <c r="P22" s="27">
        <f t="shared" si="2"/>
        <v>0</v>
      </c>
      <c r="Q22" s="48"/>
      <c r="R22" s="13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37.5" customHeight="1" thickTop="1" thickBot="1" x14ac:dyDescent="0.35">
      <c r="A23" s="59"/>
      <c r="B23" s="34"/>
      <c r="C23" s="35"/>
      <c r="D23" s="36"/>
      <c r="E23" s="29" t="s">
        <v>20</v>
      </c>
      <c r="F23" s="29"/>
      <c r="G23" s="29"/>
      <c r="H23" s="29"/>
      <c r="I23" s="29" t="s">
        <v>62</v>
      </c>
      <c r="J23" s="29"/>
      <c r="K23" s="28">
        <v>16</v>
      </c>
      <c r="L23" s="23"/>
      <c r="M23" s="23"/>
      <c r="N23" s="6">
        <f t="shared" si="3"/>
        <v>0</v>
      </c>
      <c r="O23" s="9">
        <v>17</v>
      </c>
      <c r="P23" s="27">
        <f t="shared" si="2"/>
        <v>0</v>
      </c>
      <c r="Q23" s="48"/>
      <c r="R23" s="13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37.5" customHeight="1" thickTop="1" thickBot="1" x14ac:dyDescent="0.35">
      <c r="A24" s="59"/>
      <c r="B24" s="34"/>
      <c r="C24" s="35"/>
      <c r="D24" s="36"/>
      <c r="E24" s="29"/>
      <c r="F24" s="29"/>
      <c r="G24" s="29"/>
      <c r="H24" s="29"/>
      <c r="I24" s="30" t="s">
        <v>71</v>
      </c>
      <c r="J24" s="30"/>
      <c r="K24" s="11">
        <v>17</v>
      </c>
      <c r="L24" s="26"/>
      <c r="M24" s="26"/>
      <c r="N24" s="6">
        <f t="shared" si="3"/>
        <v>0</v>
      </c>
      <c r="O24" s="9">
        <v>15</v>
      </c>
      <c r="P24" s="27">
        <f t="shared" si="2"/>
        <v>0</v>
      </c>
      <c r="Q24" s="48"/>
      <c r="R24" s="13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37.5" customHeight="1" thickTop="1" thickBot="1" x14ac:dyDescent="0.35">
      <c r="A25" s="59"/>
      <c r="B25" s="34"/>
      <c r="C25" s="35"/>
      <c r="D25" s="36"/>
      <c r="E25" s="29" t="s">
        <v>59</v>
      </c>
      <c r="F25" s="29"/>
      <c r="G25" s="29"/>
      <c r="H25" s="29"/>
      <c r="I25" s="29" t="s">
        <v>62</v>
      </c>
      <c r="J25" s="29"/>
      <c r="K25" s="11">
        <v>18</v>
      </c>
      <c r="L25" s="23"/>
      <c r="M25" s="23"/>
      <c r="N25" s="6">
        <f>L25+M25</f>
        <v>0</v>
      </c>
      <c r="O25" s="9">
        <v>13</v>
      </c>
      <c r="P25" s="27">
        <f t="shared" si="2"/>
        <v>0</v>
      </c>
      <c r="Q25" s="48"/>
      <c r="R25" s="13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7.5" customHeight="1" thickTop="1" thickBot="1" x14ac:dyDescent="0.35">
      <c r="A26" s="59"/>
      <c r="B26" s="34"/>
      <c r="C26" s="35"/>
      <c r="D26" s="36"/>
      <c r="E26" s="29"/>
      <c r="F26" s="29"/>
      <c r="G26" s="29"/>
      <c r="H26" s="29"/>
      <c r="I26" s="30" t="s">
        <v>71</v>
      </c>
      <c r="J26" s="30"/>
      <c r="K26" s="28">
        <v>19</v>
      </c>
      <c r="L26" s="26"/>
      <c r="M26" s="26"/>
      <c r="N26" s="6">
        <f t="shared" si="3"/>
        <v>0</v>
      </c>
      <c r="O26" s="9">
        <v>10</v>
      </c>
      <c r="P26" s="27">
        <f t="shared" si="2"/>
        <v>0</v>
      </c>
      <c r="Q26" s="48"/>
      <c r="R26" s="13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37.5" customHeight="1" thickTop="1" thickBot="1" x14ac:dyDescent="0.35">
      <c r="A27" s="59"/>
      <c r="B27" s="34"/>
      <c r="C27" s="35"/>
      <c r="D27" s="36"/>
      <c r="E27" s="29" t="s">
        <v>60</v>
      </c>
      <c r="F27" s="29"/>
      <c r="G27" s="29"/>
      <c r="H27" s="29"/>
      <c r="I27" s="29" t="s">
        <v>62</v>
      </c>
      <c r="J27" s="29"/>
      <c r="K27" s="11">
        <v>20</v>
      </c>
      <c r="L27" s="26"/>
      <c r="M27" s="26"/>
      <c r="N27" s="6">
        <f t="shared" si="3"/>
        <v>0</v>
      </c>
      <c r="O27" s="9">
        <v>7</v>
      </c>
      <c r="P27" s="27">
        <f t="shared" si="2"/>
        <v>0</v>
      </c>
      <c r="Q27" s="48"/>
      <c r="R27" s="13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7.5" customHeight="1" thickTop="1" thickBot="1" x14ac:dyDescent="0.35">
      <c r="A28" s="59"/>
      <c r="B28" s="37"/>
      <c r="C28" s="38"/>
      <c r="D28" s="39"/>
      <c r="E28" s="29"/>
      <c r="F28" s="29"/>
      <c r="G28" s="29"/>
      <c r="H28" s="29"/>
      <c r="I28" s="30" t="s">
        <v>71</v>
      </c>
      <c r="J28" s="30"/>
      <c r="K28" s="11">
        <v>21</v>
      </c>
      <c r="L28" s="23"/>
      <c r="M28" s="23"/>
      <c r="N28" s="6">
        <f t="shared" si="3"/>
        <v>0</v>
      </c>
      <c r="O28" s="9">
        <v>5</v>
      </c>
      <c r="P28" s="27">
        <f t="shared" si="2"/>
        <v>0</v>
      </c>
      <c r="Q28" s="48"/>
      <c r="R28" s="13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37.5" customHeight="1" thickTop="1" thickBot="1" x14ac:dyDescent="0.35">
      <c r="A29" s="59"/>
      <c r="B29" s="29" t="s">
        <v>44</v>
      </c>
      <c r="C29" s="29"/>
      <c r="D29" s="29"/>
      <c r="E29" s="29"/>
      <c r="F29" s="29"/>
      <c r="G29" s="29"/>
      <c r="H29" s="29" t="s">
        <v>19</v>
      </c>
      <c r="I29" s="29"/>
      <c r="J29" s="71"/>
      <c r="K29" s="11">
        <v>22</v>
      </c>
      <c r="L29" s="23"/>
      <c r="M29" s="23"/>
      <c r="N29" s="6">
        <f t="shared" si="3"/>
        <v>0</v>
      </c>
      <c r="O29" s="9">
        <v>15</v>
      </c>
      <c r="P29" s="27">
        <f t="shared" si="2"/>
        <v>0</v>
      </c>
      <c r="Q29" s="48"/>
      <c r="R29" s="13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37.5" customHeight="1" thickTop="1" thickBot="1" x14ac:dyDescent="0.35">
      <c r="A30" s="59"/>
      <c r="B30" s="29"/>
      <c r="C30" s="29"/>
      <c r="D30" s="29"/>
      <c r="E30" s="29"/>
      <c r="F30" s="29"/>
      <c r="G30" s="29"/>
      <c r="H30" s="29" t="s">
        <v>20</v>
      </c>
      <c r="I30" s="29"/>
      <c r="J30" s="29"/>
      <c r="K30" s="11">
        <v>23</v>
      </c>
      <c r="L30" s="23"/>
      <c r="M30" s="23"/>
      <c r="N30" s="6">
        <f t="shared" si="3"/>
        <v>0</v>
      </c>
      <c r="O30" s="9">
        <v>10</v>
      </c>
      <c r="P30" s="27">
        <f t="shared" si="2"/>
        <v>0</v>
      </c>
      <c r="Q30" s="48"/>
      <c r="R30" s="13"/>
      <c r="S30" s="17"/>
      <c r="T30" s="17" t="s">
        <v>49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37.5" customHeight="1" thickTop="1" thickBot="1" x14ac:dyDescent="0.35">
      <c r="A31" s="59"/>
      <c r="B31" s="29"/>
      <c r="C31" s="29"/>
      <c r="D31" s="29"/>
      <c r="E31" s="29"/>
      <c r="F31" s="29"/>
      <c r="G31" s="29"/>
      <c r="H31" s="29" t="s">
        <v>61</v>
      </c>
      <c r="I31" s="29"/>
      <c r="J31" s="29"/>
      <c r="K31" s="11">
        <v>24</v>
      </c>
      <c r="L31" s="23"/>
      <c r="M31" s="23"/>
      <c r="N31" s="6">
        <f>L31+M31</f>
        <v>0</v>
      </c>
      <c r="O31" s="9">
        <v>5</v>
      </c>
      <c r="P31" s="27">
        <f t="shared" si="2"/>
        <v>0</v>
      </c>
      <c r="Q31" s="48"/>
      <c r="R31" s="13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37.5" customHeight="1" thickTop="1" thickBot="1" x14ac:dyDescent="0.35">
      <c r="A32" s="59"/>
      <c r="B32" s="29"/>
      <c r="C32" s="29"/>
      <c r="D32" s="29"/>
      <c r="E32" s="29"/>
      <c r="F32" s="29"/>
      <c r="G32" s="29"/>
      <c r="H32" s="29" t="s">
        <v>60</v>
      </c>
      <c r="I32" s="29"/>
      <c r="J32" s="29"/>
      <c r="K32" s="11">
        <v>25</v>
      </c>
      <c r="L32" s="23"/>
      <c r="M32" s="23"/>
      <c r="N32" s="6">
        <f t="shared" si="3"/>
        <v>0</v>
      </c>
      <c r="O32" s="9">
        <v>3</v>
      </c>
      <c r="P32" s="27">
        <f t="shared" si="2"/>
        <v>0</v>
      </c>
      <c r="Q32" s="48"/>
      <c r="R32" s="13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37.5" customHeight="1" thickTop="1" thickBot="1" x14ac:dyDescent="0.35">
      <c r="A33" s="59" t="s">
        <v>21</v>
      </c>
      <c r="B33" s="29" t="s">
        <v>66</v>
      </c>
      <c r="C33" s="29"/>
      <c r="D33" s="29"/>
      <c r="E33" s="29"/>
      <c r="F33" s="29"/>
      <c r="G33" s="29"/>
      <c r="H33" s="29" t="s">
        <v>19</v>
      </c>
      <c r="I33" s="29"/>
      <c r="J33" s="29"/>
      <c r="K33" s="11">
        <v>26</v>
      </c>
      <c r="L33" s="23"/>
      <c r="M33" s="23"/>
      <c r="N33" s="6">
        <f t="shared" si="3"/>
        <v>0</v>
      </c>
      <c r="O33" s="9">
        <v>15</v>
      </c>
      <c r="P33" s="27">
        <f t="shared" si="2"/>
        <v>0</v>
      </c>
      <c r="Q33" s="47">
        <f>P33+P34+P35+P36+P37+P38+P39+P40</f>
        <v>0</v>
      </c>
      <c r="R33" s="13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7.5" customHeight="1" thickTop="1" thickBot="1" x14ac:dyDescent="0.35">
      <c r="A34" s="59"/>
      <c r="B34" s="29"/>
      <c r="C34" s="29"/>
      <c r="D34" s="29"/>
      <c r="E34" s="29"/>
      <c r="F34" s="29"/>
      <c r="G34" s="29"/>
      <c r="H34" s="29" t="s">
        <v>20</v>
      </c>
      <c r="I34" s="29"/>
      <c r="J34" s="29"/>
      <c r="K34" s="11">
        <v>27</v>
      </c>
      <c r="L34" s="23"/>
      <c r="M34" s="23"/>
      <c r="N34" s="6">
        <f t="shared" si="3"/>
        <v>0</v>
      </c>
      <c r="O34" s="9">
        <v>10</v>
      </c>
      <c r="P34" s="27">
        <f t="shared" si="2"/>
        <v>0</v>
      </c>
      <c r="Q34" s="47"/>
      <c r="R34" s="13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37.5" customHeight="1" thickTop="1" thickBot="1" x14ac:dyDescent="0.35">
      <c r="A35" s="59"/>
      <c r="B35" s="29"/>
      <c r="C35" s="29"/>
      <c r="D35" s="29"/>
      <c r="E35" s="29"/>
      <c r="F35" s="29"/>
      <c r="G35" s="29"/>
      <c r="H35" s="29" t="s">
        <v>61</v>
      </c>
      <c r="I35" s="29"/>
      <c r="J35" s="29"/>
      <c r="K35" s="11">
        <v>28</v>
      </c>
      <c r="L35" s="23"/>
      <c r="M35" s="23"/>
      <c r="N35" s="6">
        <f>L35+M35</f>
        <v>0</v>
      </c>
      <c r="O35" s="9">
        <v>5</v>
      </c>
      <c r="P35" s="27">
        <f t="shared" si="2"/>
        <v>0</v>
      </c>
      <c r="Q35" s="47"/>
      <c r="R35" s="1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37.5" customHeight="1" thickTop="1" thickBot="1" x14ac:dyDescent="0.35">
      <c r="A36" s="59"/>
      <c r="B36" s="29"/>
      <c r="C36" s="29"/>
      <c r="D36" s="29"/>
      <c r="E36" s="29"/>
      <c r="F36" s="29"/>
      <c r="G36" s="29"/>
      <c r="H36" s="29" t="s">
        <v>60</v>
      </c>
      <c r="I36" s="29"/>
      <c r="J36" s="29"/>
      <c r="K36" s="11">
        <v>29</v>
      </c>
      <c r="L36" s="23"/>
      <c r="M36" s="23"/>
      <c r="N36" s="6">
        <f t="shared" si="3"/>
        <v>0</v>
      </c>
      <c r="O36" s="9">
        <v>3</v>
      </c>
      <c r="P36" s="27">
        <f t="shared" si="2"/>
        <v>0</v>
      </c>
      <c r="Q36" s="47"/>
      <c r="R36" s="13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37.5" customHeight="1" thickTop="1" thickBot="1" x14ac:dyDescent="0.35">
      <c r="A37" s="59"/>
      <c r="B37" s="29" t="s">
        <v>67</v>
      </c>
      <c r="C37" s="29"/>
      <c r="D37" s="29"/>
      <c r="E37" s="29"/>
      <c r="F37" s="29"/>
      <c r="G37" s="29"/>
      <c r="H37" s="45" t="s">
        <v>19</v>
      </c>
      <c r="I37" s="45"/>
      <c r="J37" s="45"/>
      <c r="K37" s="11">
        <v>30</v>
      </c>
      <c r="L37" s="23"/>
      <c r="M37" s="23"/>
      <c r="N37" s="6">
        <f t="shared" si="3"/>
        <v>0</v>
      </c>
      <c r="O37" s="9">
        <v>15</v>
      </c>
      <c r="P37" s="27">
        <f t="shared" si="2"/>
        <v>0</v>
      </c>
      <c r="Q37" s="47"/>
      <c r="R37" s="13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38.25" customHeight="1" thickTop="1" thickBot="1" x14ac:dyDescent="0.35">
      <c r="A38" s="59"/>
      <c r="B38" s="29"/>
      <c r="C38" s="29"/>
      <c r="D38" s="29"/>
      <c r="E38" s="29"/>
      <c r="F38" s="29"/>
      <c r="G38" s="29"/>
      <c r="H38" s="45" t="s">
        <v>20</v>
      </c>
      <c r="I38" s="45"/>
      <c r="J38" s="45"/>
      <c r="K38" s="11">
        <v>31</v>
      </c>
      <c r="L38" s="23"/>
      <c r="M38" s="23"/>
      <c r="N38" s="6">
        <f t="shared" si="3"/>
        <v>0</v>
      </c>
      <c r="O38" s="9">
        <v>10</v>
      </c>
      <c r="P38" s="27">
        <f t="shared" si="2"/>
        <v>0</v>
      </c>
      <c r="Q38" s="47"/>
      <c r="R38" s="1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38.25" customHeight="1" thickTop="1" thickBot="1" x14ac:dyDescent="0.35">
      <c r="A39" s="59"/>
      <c r="B39" s="29"/>
      <c r="C39" s="29"/>
      <c r="D39" s="29"/>
      <c r="E39" s="29"/>
      <c r="F39" s="29"/>
      <c r="G39" s="29"/>
      <c r="H39" s="45" t="s">
        <v>59</v>
      </c>
      <c r="I39" s="45"/>
      <c r="J39" s="45"/>
      <c r="K39" s="11">
        <v>32</v>
      </c>
      <c r="L39" s="23"/>
      <c r="M39" s="23"/>
      <c r="N39" s="6">
        <f>L39+M39</f>
        <v>0</v>
      </c>
      <c r="O39" s="9">
        <v>5</v>
      </c>
      <c r="P39" s="27">
        <f t="shared" si="2"/>
        <v>0</v>
      </c>
      <c r="Q39" s="47"/>
      <c r="R39" s="13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36.75" customHeight="1" thickTop="1" thickBot="1" x14ac:dyDescent="0.35">
      <c r="A40" s="59"/>
      <c r="B40" s="29"/>
      <c r="C40" s="29"/>
      <c r="D40" s="29"/>
      <c r="E40" s="29"/>
      <c r="F40" s="29"/>
      <c r="G40" s="29"/>
      <c r="H40" s="45" t="s">
        <v>60</v>
      </c>
      <c r="I40" s="45"/>
      <c r="J40" s="45"/>
      <c r="K40" s="11">
        <v>33</v>
      </c>
      <c r="L40" s="23"/>
      <c r="M40" s="23"/>
      <c r="N40" s="6">
        <f t="shared" si="3"/>
        <v>0</v>
      </c>
      <c r="O40" s="9">
        <v>3</v>
      </c>
      <c r="P40" s="27">
        <f t="shared" si="2"/>
        <v>0</v>
      </c>
      <c r="Q40" s="47"/>
      <c r="R40" s="13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38.25" customHeight="1" thickTop="1" thickBot="1" x14ac:dyDescent="0.35">
      <c r="A41" s="59" t="s">
        <v>22</v>
      </c>
      <c r="B41" s="29" t="s">
        <v>37</v>
      </c>
      <c r="C41" s="29"/>
      <c r="D41" s="29"/>
      <c r="E41" s="29" t="s">
        <v>19</v>
      </c>
      <c r="F41" s="40" t="s">
        <v>62</v>
      </c>
      <c r="G41" s="41"/>
      <c r="H41" s="11">
        <v>34</v>
      </c>
      <c r="I41" s="23"/>
      <c r="J41" s="46"/>
      <c r="K41" s="46"/>
      <c r="L41" s="23"/>
      <c r="M41" s="23"/>
      <c r="N41" s="6">
        <f t="shared" ref="N41:N48" si="4">I41+J41+L41+M41</f>
        <v>0</v>
      </c>
      <c r="O41" s="9">
        <v>20</v>
      </c>
      <c r="P41" s="10">
        <f t="shared" ref="P41:P48" si="5">(I41*O41)+(J41*O41)+(L41*O41)+(M41*O41)</f>
        <v>0</v>
      </c>
      <c r="Q41" s="48">
        <f>P41+P42+P43+P44+P45+P46+P47+P48+P49+P50+P51+P52</f>
        <v>0</v>
      </c>
      <c r="R41" s="13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38.25" customHeight="1" thickTop="1" thickBot="1" x14ac:dyDescent="0.35">
      <c r="A42" s="59"/>
      <c r="B42" s="29"/>
      <c r="C42" s="29"/>
      <c r="D42" s="29"/>
      <c r="E42" s="29"/>
      <c r="F42" s="42" t="s">
        <v>71</v>
      </c>
      <c r="G42" s="43"/>
      <c r="H42" s="11">
        <v>35</v>
      </c>
      <c r="I42" s="23"/>
      <c r="J42" s="46"/>
      <c r="K42" s="46"/>
      <c r="L42" s="23"/>
      <c r="M42" s="23"/>
      <c r="N42" s="6">
        <f t="shared" si="4"/>
        <v>0</v>
      </c>
      <c r="O42" s="9">
        <v>17</v>
      </c>
      <c r="P42" s="10">
        <f t="shared" si="5"/>
        <v>0</v>
      </c>
      <c r="Q42" s="48"/>
      <c r="R42" s="13"/>
      <c r="S42" s="17" t="s">
        <v>49</v>
      </c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36.75" customHeight="1" thickTop="1" thickBot="1" x14ac:dyDescent="0.35">
      <c r="A43" s="59"/>
      <c r="B43" s="29"/>
      <c r="C43" s="29"/>
      <c r="D43" s="29"/>
      <c r="E43" s="29" t="s">
        <v>20</v>
      </c>
      <c r="F43" s="40" t="s">
        <v>62</v>
      </c>
      <c r="G43" s="41"/>
      <c r="H43" s="11">
        <v>36</v>
      </c>
      <c r="I43" s="23"/>
      <c r="J43" s="46"/>
      <c r="K43" s="46"/>
      <c r="L43" s="23"/>
      <c r="M43" s="23"/>
      <c r="N43" s="6">
        <f t="shared" si="4"/>
        <v>0</v>
      </c>
      <c r="O43" s="9">
        <v>15</v>
      </c>
      <c r="P43" s="10">
        <f t="shared" si="5"/>
        <v>0</v>
      </c>
      <c r="Q43" s="48"/>
      <c r="R43" s="13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36.75" customHeight="1" thickTop="1" thickBot="1" x14ac:dyDescent="0.35">
      <c r="A44" s="59"/>
      <c r="B44" s="29"/>
      <c r="C44" s="29"/>
      <c r="D44" s="29"/>
      <c r="E44" s="29"/>
      <c r="F44" s="42" t="s">
        <v>71</v>
      </c>
      <c r="G44" s="43"/>
      <c r="H44" s="11">
        <v>37</v>
      </c>
      <c r="I44" s="23"/>
      <c r="J44" s="46"/>
      <c r="K44" s="46"/>
      <c r="L44" s="23"/>
      <c r="M44" s="23"/>
      <c r="N44" s="6">
        <f t="shared" si="4"/>
        <v>0</v>
      </c>
      <c r="O44" s="9">
        <v>13</v>
      </c>
      <c r="P44" s="10">
        <f t="shared" si="5"/>
        <v>0</v>
      </c>
      <c r="Q44" s="48"/>
      <c r="R44" s="13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36.75" customHeight="1" thickTop="1" thickBot="1" x14ac:dyDescent="0.35">
      <c r="A45" s="59"/>
      <c r="B45" s="29"/>
      <c r="C45" s="29"/>
      <c r="D45" s="29"/>
      <c r="E45" s="29" t="s">
        <v>61</v>
      </c>
      <c r="F45" s="40" t="s">
        <v>62</v>
      </c>
      <c r="G45" s="41"/>
      <c r="H45" s="11">
        <v>38</v>
      </c>
      <c r="I45" s="23"/>
      <c r="J45" s="46"/>
      <c r="K45" s="46"/>
      <c r="L45" s="23"/>
      <c r="M45" s="23"/>
      <c r="N45" s="6">
        <f t="shared" si="4"/>
        <v>0</v>
      </c>
      <c r="O45" s="9">
        <v>10</v>
      </c>
      <c r="P45" s="10">
        <f t="shared" si="5"/>
        <v>0</v>
      </c>
      <c r="Q45" s="48"/>
      <c r="R45" s="13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36.75" customHeight="1" thickTop="1" thickBot="1" x14ac:dyDescent="0.35">
      <c r="A46" s="59"/>
      <c r="B46" s="29"/>
      <c r="C46" s="29"/>
      <c r="D46" s="29"/>
      <c r="E46" s="29"/>
      <c r="F46" s="42" t="s">
        <v>71</v>
      </c>
      <c r="G46" s="43"/>
      <c r="H46" s="11">
        <v>39</v>
      </c>
      <c r="I46" s="23"/>
      <c r="J46" s="46"/>
      <c r="K46" s="46"/>
      <c r="L46" s="23"/>
      <c r="M46" s="23"/>
      <c r="N46" s="6">
        <f t="shared" si="4"/>
        <v>0</v>
      </c>
      <c r="O46" s="9">
        <v>7</v>
      </c>
      <c r="P46" s="10">
        <f t="shared" si="5"/>
        <v>0</v>
      </c>
      <c r="Q46" s="48"/>
      <c r="R46" s="13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36.75" customHeight="1" thickTop="1" thickBot="1" x14ac:dyDescent="0.35">
      <c r="A47" s="59"/>
      <c r="B47" s="29"/>
      <c r="C47" s="29"/>
      <c r="D47" s="29"/>
      <c r="E47" s="29" t="s">
        <v>60</v>
      </c>
      <c r="F47" s="40" t="s">
        <v>62</v>
      </c>
      <c r="G47" s="41"/>
      <c r="H47" s="11">
        <v>40</v>
      </c>
      <c r="I47" s="23"/>
      <c r="J47" s="46"/>
      <c r="K47" s="46"/>
      <c r="L47" s="23"/>
      <c r="M47" s="23"/>
      <c r="N47" s="6">
        <f t="shared" si="4"/>
        <v>0</v>
      </c>
      <c r="O47" s="9">
        <v>5</v>
      </c>
      <c r="P47" s="10">
        <f t="shared" si="5"/>
        <v>0</v>
      </c>
      <c r="Q47" s="48"/>
      <c r="R47" s="13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37.5" customHeight="1" thickTop="1" thickBot="1" x14ac:dyDescent="0.35">
      <c r="A48" s="59"/>
      <c r="B48" s="29"/>
      <c r="C48" s="29"/>
      <c r="D48" s="29"/>
      <c r="E48" s="29"/>
      <c r="F48" s="42" t="s">
        <v>71</v>
      </c>
      <c r="G48" s="43"/>
      <c r="H48" s="11">
        <v>41</v>
      </c>
      <c r="I48" s="23"/>
      <c r="J48" s="46"/>
      <c r="K48" s="46"/>
      <c r="L48" s="23"/>
      <c r="M48" s="23"/>
      <c r="N48" s="6">
        <f t="shared" si="4"/>
        <v>0</v>
      </c>
      <c r="O48" s="9">
        <v>3</v>
      </c>
      <c r="P48" s="10">
        <f t="shared" si="5"/>
        <v>0</v>
      </c>
      <c r="Q48" s="48"/>
      <c r="R48" s="13"/>
      <c r="S48" s="17"/>
      <c r="T48" s="17"/>
      <c r="U48" s="17"/>
      <c r="V48" s="17"/>
      <c r="W48" s="17"/>
      <c r="X48" s="17" t="s">
        <v>49</v>
      </c>
      <c r="Y48" s="17"/>
      <c r="Z48" s="17"/>
      <c r="AA48" s="17"/>
      <c r="AB48" s="17"/>
      <c r="AC48" s="17"/>
      <c r="AD48" s="17"/>
    </row>
    <row r="49" spans="1:30" ht="45" customHeight="1" thickTop="1" thickBot="1" x14ac:dyDescent="0.35">
      <c r="A49" s="59"/>
      <c r="B49" s="29" t="s">
        <v>72</v>
      </c>
      <c r="C49" s="29"/>
      <c r="D49" s="29"/>
      <c r="E49" s="29"/>
      <c r="F49" s="29"/>
      <c r="G49" s="29"/>
      <c r="H49" s="45" t="s">
        <v>19</v>
      </c>
      <c r="I49" s="45"/>
      <c r="J49" s="45"/>
      <c r="K49" s="11">
        <v>42</v>
      </c>
      <c r="L49" s="23"/>
      <c r="M49" s="23"/>
      <c r="N49" s="9">
        <f>L49+M49</f>
        <v>0</v>
      </c>
      <c r="O49" s="9">
        <v>10</v>
      </c>
      <c r="P49" s="10">
        <f>(L49*O49)+(M49*O49)</f>
        <v>0</v>
      </c>
      <c r="Q49" s="48"/>
      <c r="R49" s="13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45" customHeight="1" thickTop="1" thickBot="1" x14ac:dyDescent="0.35">
      <c r="A50" s="59"/>
      <c r="B50" s="29"/>
      <c r="C50" s="29"/>
      <c r="D50" s="29"/>
      <c r="E50" s="29"/>
      <c r="F50" s="29"/>
      <c r="G50" s="29"/>
      <c r="H50" s="45" t="s">
        <v>20</v>
      </c>
      <c r="I50" s="45"/>
      <c r="J50" s="45"/>
      <c r="K50" s="11">
        <v>43</v>
      </c>
      <c r="L50" s="23"/>
      <c r="M50" s="23"/>
      <c r="N50" s="9">
        <f t="shared" ref="N50:N52" si="6">L50+M50</f>
        <v>0</v>
      </c>
      <c r="O50" s="9">
        <v>5</v>
      </c>
      <c r="P50" s="10">
        <f t="shared" ref="P50:P52" si="7">(L50*O50)+(M50*O50)</f>
        <v>0</v>
      </c>
      <c r="Q50" s="48"/>
      <c r="R50" s="13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46.5" customHeight="1" thickTop="1" thickBot="1" x14ac:dyDescent="0.35">
      <c r="A51" s="59"/>
      <c r="B51" s="29"/>
      <c r="C51" s="29"/>
      <c r="D51" s="29"/>
      <c r="E51" s="29"/>
      <c r="F51" s="29"/>
      <c r="G51" s="29"/>
      <c r="H51" s="45" t="s">
        <v>61</v>
      </c>
      <c r="I51" s="45"/>
      <c r="J51" s="45"/>
      <c r="K51" s="11">
        <v>44</v>
      </c>
      <c r="L51" s="23"/>
      <c r="M51" s="23"/>
      <c r="N51" s="9">
        <f t="shared" si="6"/>
        <v>0</v>
      </c>
      <c r="O51" s="9">
        <v>3</v>
      </c>
      <c r="P51" s="10">
        <f t="shared" si="7"/>
        <v>0</v>
      </c>
      <c r="Q51" s="48"/>
      <c r="R51" s="13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43.5" customHeight="1" thickTop="1" thickBot="1" x14ac:dyDescent="0.35">
      <c r="A52" s="59"/>
      <c r="B52" s="29"/>
      <c r="C52" s="29"/>
      <c r="D52" s="29"/>
      <c r="E52" s="29"/>
      <c r="F52" s="29"/>
      <c r="G52" s="29"/>
      <c r="H52" s="45" t="s">
        <v>60</v>
      </c>
      <c r="I52" s="45"/>
      <c r="J52" s="45"/>
      <c r="K52" s="11">
        <v>45</v>
      </c>
      <c r="L52" s="23"/>
      <c r="M52" s="23"/>
      <c r="N52" s="9">
        <f t="shared" si="6"/>
        <v>0</v>
      </c>
      <c r="O52" s="9">
        <v>1</v>
      </c>
      <c r="P52" s="10">
        <f t="shared" si="7"/>
        <v>0</v>
      </c>
      <c r="Q52" s="48"/>
      <c r="R52" s="13"/>
      <c r="S52" s="17"/>
      <c r="T52" s="17"/>
      <c r="U52" s="17" t="s">
        <v>49</v>
      </c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37.5" customHeight="1" thickTop="1" thickBot="1" x14ac:dyDescent="0.35">
      <c r="A53" s="69" t="s">
        <v>23</v>
      </c>
      <c r="B53" s="29" t="s">
        <v>68</v>
      </c>
      <c r="C53" s="29"/>
      <c r="D53" s="29"/>
      <c r="E53" s="29" t="s">
        <v>19</v>
      </c>
      <c r="F53" s="40" t="s">
        <v>62</v>
      </c>
      <c r="G53" s="41"/>
      <c r="H53" s="12">
        <v>46</v>
      </c>
      <c r="I53" s="23"/>
      <c r="J53" s="50"/>
      <c r="K53" s="50"/>
      <c r="L53" s="23"/>
      <c r="M53" s="23"/>
      <c r="N53" s="9">
        <f t="shared" ref="N53:N64" si="8">I53+J53+L53+M53</f>
        <v>0</v>
      </c>
      <c r="O53" s="9">
        <v>20</v>
      </c>
      <c r="P53" s="10">
        <f>(I53*O53)+(J53*O53)+(L53*O53)+(M53*O53)</f>
        <v>0</v>
      </c>
      <c r="Q53" s="48">
        <f>P53+P54+P55+P56+P57+P58+P59+P60+P61+P62+P63+P64</f>
        <v>0</v>
      </c>
      <c r="R53" s="13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37.5" customHeight="1" thickTop="1" thickBot="1" x14ac:dyDescent="0.35">
      <c r="A54" s="69"/>
      <c r="B54" s="29"/>
      <c r="C54" s="29"/>
      <c r="D54" s="29"/>
      <c r="E54" s="29"/>
      <c r="F54" s="42" t="s">
        <v>71</v>
      </c>
      <c r="G54" s="43"/>
      <c r="H54" s="12">
        <v>47</v>
      </c>
      <c r="I54" s="23"/>
      <c r="J54" s="74"/>
      <c r="K54" s="75"/>
      <c r="L54" s="23"/>
      <c r="M54" s="23"/>
      <c r="N54" s="9">
        <f t="shared" si="8"/>
        <v>0</v>
      </c>
      <c r="O54" s="9">
        <v>17</v>
      </c>
      <c r="P54" s="27">
        <f t="shared" ref="P54:P64" si="9">(I54*O54)+(J54*O54)+(L54*O54)+(M54*O54)</f>
        <v>0</v>
      </c>
      <c r="Q54" s="48"/>
      <c r="R54" s="13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37.5" customHeight="1" thickTop="1" thickBot="1" x14ac:dyDescent="0.35">
      <c r="A55" s="69"/>
      <c r="B55" s="29"/>
      <c r="C55" s="29"/>
      <c r="D55" s="29"/>
      <c r="E55" s="29" t="s">
        <v>20</v>
      </c>
      <c r="F55" s="40" t="s">
        <v>62</v>
      </c>
      <c r="G55" s="41"/>
      <c r="H55" s="12">
        <v>48</v>
      </c>
      <c r="I55" s="23"/>
      <c r="J55" s="50"/>
      <c r="K55" s="50"/>
      <c r="L55" s="23"/>
      <c r="M55" s="23"/>
      <c r="N55" s="9">
        <f t="shared" si="8"/>
        <v>0</v>
      </c>
      <c r="O55" s="9">
        <v>15</v>
      </c>
      <c r="P55" s="27">
        <f t="shared" si="9"/>
        <v>0</v>
      </c>
      <c r="Q55" s="48"/>
      <c r="R55" s="13"/>
      <c r="S55" s="17"/>
      <c r="T55" s="17" t="s">
        <v>49</v>
      </c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37.5" customHeight="1" thickTop="1" thickBot="1" x14ac:dyDescent="0.35">
      <c r="A56" s="69"/>
      <c r="B56" s="29"/>
      <c r="C56" s="29"/>
      <c r="D56" s="29"/>
      <c r="E56" s="29"/>
      <c r="F56" s="42" t="s">
        <v>71</v>
      </c>
      <c r="G56" s="43"/>
      <c r="H56" s="12">
        <v>49</v>
      </c>
      <c r="I56" s="23"/>
      <c r="J56" s="74"/>
      <c r="K56" s="75"/>
      <c r="L56" s="23"/>
      <c r="M56" s="23"/>
      <c r="N56" s="9">
        <f t="shared" si="8"/>
        <v>0</v>
      </c>
      <c r="O56" s="9">
        <v>13</v>
      </c>
      <c r="P56" s="27">
        <f t="shared" si="9"/>
        <v>0</v>
      </c>
      <c r="Q56" s="48"/>
      <c r="R56" s="1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37.5" customHeight="1" thickTop="1" thickBot="1" x14ac:dyDescent="0.35">
      <c r="A57" s="69"/>
      <c r="B57" s="29"/>
      <c r="C57" s="29"/>
      <c r="D57" s="29"/>
      <c r="E57" s="29" t="s">
        <v>61</v>
      </c>
      <c r="F57" s="40" t="s">
        <v>62</v>
      </c>
      <c r="G57" s="41"/>
      <c r="H57" s="12">
        <v>50</v>
      </c>
      <c r="I57" s="23"/>
      <c r="J57" s="74"/>
      <c r="K57" s="75"/>
      <c r="L57" s="23"/>
      <c r="M57" s="23"/>
      <c r="N57" s="9">
        <f t="shared" si="8"/>
        <v>0</v>
      </c>
      <c r="O57" s="9">
        <v>10</v>
      </c>
      <c r="P57" s="27">
        <f t="shared" si="9"/>
        <v>0</v>
      </c>
      <c r="Q57" s="48"/>
      <c r="R57" s="1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37.5" customHeight="1" thickTop="1" thickBot="1" x14ac:dyDescent="0.35">
      <c r="A58" s="69"/>
      <c r="B58" s="29"/>
      <c r="C58" s="29"/>
      <c r="D58" s="29"/>
      <c r="E58" s="29"/>
      <c r="F58" s="42" t="s">
        <v>71</v>
      </c>
      <c r="G58" s="43"/>
      <c r="H58" s="12">
        <v>51</v>
      </c>
      <c r="I58" s="23"/>
      <c r="J58" s="74"/>
      <c r="K58" s="75"/>
      <c r="L58" s="23"/>
      <c r="M58" s="23"/>
      <c r="N58" s="9">
        <f t="shared" si="8"/>
        <v>0</v>
      </c>
      <c r="O58" s="9">
        <v>7</v>
      </c>
      <c r="P58" s="27">
        <f t="shared" si="9"/>
        <v>0</v>
      </c>
      <c r="Q58" s="48"/>
      <c r="R58" s="13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37.5" customHeight="1" thickTop="1" thickBot="1" x14ac:dyDescent="0.35">
      <c r="A59" s="69"/>
      <c r="B59" s="29"/>
      <c r="C59" s="29"/>
      <c r="D59" s="29"/>
      <c r="E59" s="29" t="s">
        <v>60</v>
      </c>
      <c r="F59" s="40" t="s">
        <v>62</v>
      </c>
      <c r="G59" s="41"/>
      <c r="H59" s="12">
        <v>52</v>
      </c>
      <c r="I59" s="23"/>
      <c r="J59" s="74"/>
      <c r="K59" s="75"/>
      <c r="L59" s="23"/>
      <c r="M59" s="23"/>
      <c r="N59" s="9">
        <f t="shared" si="8"/>
        <v>0</v>
      </c>
      <c r="O59" s="9">
        <v>5</v>
      </c>
      <c r="P59" s="27">
        <f t="shared" si="9"/>
        <v>0</v>
      </c>
      <c r="Q59" s="48"/>
      <c r="R59" s="13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36" customHeight="1" thickTop="1" thickBot="1" x14ac:dyDescent="0.35">
      <c r="A60" s="69"/>
      <c r="B60" s="29"/>
      <c r="C60" s="29"/>
      <c r="D60" s="29"/>
      <c r="E60" s="29"/>
      <c r="F60" s="42" t="s">
        <v>71</v>
      </c>
      <c r="G60" s="43"/>
      <c r="H60" s="12">
        <v>53</v>
      </c>
      <c r="I60" s="23"/>
      <c r="J60" s="50"/>
      <c r="K60" s="50"/>
      <c r="L60" s="23"/>
      <c r="M60" s="23"/>
      <c r="N60" s="9">
        <f t="shared" si="8"/>
        <v>0</v>
      </c>
      <c r="O60" s="9">
        <v>3</v>
      </c>
      <c r="P60" s="27">
        <f t="shared" si="9"/>
        <v>0</v>
      </c>
      <c r="Q60" s="48"/>
      <c r="R60" s="13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37.5" customHeight="1" thickTop="1" thickBot="1" x14ac:dyDescent="0.35">
      <c r="A61" s="69"/>
      <c r="B61" s="29" t="s">
        <v>69</v>
      </c>
      <c r="C61" s="29"/>
      <c r="D61" s="29"/>
      <c r="E61" s="29"/>
      <c r="F61" s="76" t="s">
        <v>19</v>
      </c>
      <c r="G61" s="77"/>
      <c r="H61" s="12">
        <v>54</v>
      </c>
      <c r="I61" s="23"/>
      <c r="J61" s="50"/>
      <c r="K61" s="50"/>
      <c r="L61" s="23"/>
      <c r="M61" s="23"/>
      <c r="N61" s="9">
        <f t="shared" si="8"/>
        <v>0</v>
      </c>
      <c r="O61" s="9">
        <v>7</v>
      </c>
      <c r="P61" s="27">
        <f t="shared" si="9"/>
        <v>0</v>
      </c>
      <c r="Q61" s="48"/>
      <c r="R61" s="13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37.5" customHeight="1" thickTop="1" thickBot="1" x14ac:dyDescent="0.35">
      <c r="A62" s="69"/>
      <c r="B62" s="29"/>
      <c r="C62" s="29"/>
      <c r="D62" s="29"/>
      <c r="E62" s="29"/>
      <c r="F62" s="76" t="s">
        <v>20</v>
      </c>
      <c r="G62" s="77"/>
      <c r="H62" s="12">
        <v>55</v>
      </c>
      <c r="I62" s="23"/>
      <c r="J62" s="50"/>
      <c r="K62" s="50"/>
      <c r="L62" s="23"/>
      <c r="M62" s="23"/>
      <c r="N62" s="9">
        <f t="shared" si="8"/>
        <v>0</v>
      </c>
      <c r="O62" s="9">
        <v>5</v>
      </c>
      <c r="P62" s="27">
        <f t="shared" si="9"/>
        <v>0</v>
      </c>
      <c r="Q62" s="48"/>
      <c r="R62" s="13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37.5" customHeight="1" thickTop="1" thickBot="1" x14ac:dyDescent="0.35">
      <c r="A63" s="69"/>
      <c r="B63" s="29"/>
      <c r="C63" s="29"/>
      <c r="D63" s="29"/>
      <c r="E63" s="29"/>
      <c r="F63" s="76" t="s">
        <v>61</v>
      </c>
      <c r="G63" s="77"/>
      <c r="H63" s="12">
        <v>56</v>
      </c>
      <c r="I63" s="23"/>
      <c r="J63" s="74"/>
      <c r="K63" s="75"/>
      <c r="L63" s="23"/>
      <c r="M63" s="23"/>
      <c r="N63" s="9">
        <f t="shared" si="8"/>
        <v>0</v>
      </c>
      <c r="O63" s="9">
        <v>3</v>
      </c>
      <c r="P63" s="27">
        <f t="shared" si="9"/>
        <v>0</v>
      </c>
      <c r="Q63" s="48"/>
      <c r="R63" s="1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36.75" customHeight="1" thickTop="1" thickBot="1" x14ac:dyDescent="0.35">
      <c r="A64" s="69"/>
      <c r="B64" s="29"/>
      <c r="C64" s="29"/>
      <c r="D64" s="29"/>
      <c r="E64" s="29"/>
      <c r="F64" s="76" t="s">
        <v>60</v>
      </c>
      <c r="G64" s="77"/>
      <c r="H64" s="12">
        <v>57</v>
      </c>
      <c r="I64" s="23"/>
      <c r="J64" s="50"/>
      <c r="K64" s="50"/>
      <c r="L64" s="23"/>
      <c r="M64" s="23"/>
      <c r="N64" s="9">
        <f t="shared" si="8"/>
        <v>0</v>
      </c>
      <c r="O64" s="9">
        <v>1</v>
      </c>
      <c r="P64" s="27">
        <f t="shared" si="9"/>
        <v>0</v>
      </c>
      <c r="Q64" s="48"/>
      <c r="R64" s="13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39" customHeight="1" thickTop="1" thickBot="1" x14ac:dyDescent="0.35">
      <c r="A65" s="59" t="s">
        <v>24</v>
      </c>
      <c r="B65" s="49" t="s">
        <v>45</v>
      </c>
      <c r="C65" s="49"/>
      <c r="D65" s="49"/>
      <c r="E65" s="49"/>
      <c r="F65" s="49"/>
      <c r="G65" s="49"/>
      <c r="H65" s="49"/>
      <c r="I65" s="49"/>
      <c r="J65" s="49"/>
      <c r="K65" s="49"/>
      <c r="L65" s="25" t="s">
        <v>25</v>
      </c>
      <c r="M65" s="12">
        <v>58</v>
      </c>
      <c r="N65" s="4"/>
      <c r="O65" s="9">
        <v>20</v>
      </c>
      <c r="P65" s="10">
        <f>N65*O65</f>
        <v>0</v>
      </c>
      <c r="Q65" s="48">
        <f>P65+P66+P67+P68</f>
        <v>0</v>
      </c>
      <c r="R65" s="13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37.5" customHeight="1" thickTop="1" thickBot="1" x14ac:dyDescent="0.35">
      <c r="A66" s="5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25" t="s">
        <v>26</v>
      </c>
      <c r="M66" s="12">
        <v>59</v>
      </c>
      <c r="N66" s="4"/>
      <c r="O66" s="9">
        <v>10</v>
      </c>
      <c r="P66" s="10">
        <f t="shared" ref="P66:P68" si="10">N66*O66</f>
        <v>0</v>
      </c>
      <c r="Q66" s="48"/>
      <c r="R66" s="13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36.75" customHeight="1" thickTop="1" thickBot="1" x14ac:dyDescent="0.35">
      <c r="A67" s="5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25" t="s">
        <v>27</v>
      </c>
      <c r="M67" s="12">
        <v>60</v>
      </c>
      <c r="N67" s="4"/>
      <c r="O67" s="9">
        <v>5</v>
      </c>
      <c r="P67" s="10">
        <f t="shared" si="10"/>
        <v>0</v>
      </c>
      <c r="Q67" s="48"/>
      <c r="R67" s="13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38.25" customHeight="1" thickTop="1" thickBot="1" x14ac:dyDescent="0.35">
      <c r="A68" s="59"/>
      <c r="B68" s="29" t="s">
        <v>28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12">
        <v>61</v>
      </c>
      <c r="N68" s="19"/>
      <c r="O68" s="6">
        <v>30</v>
      </c>
      <c r="P68" s="10">
        <f t="shared" si="10"/>
        <v>0</v>
      </c>
      <c r="Q68" s="48"/>
      <c r="R68" s="13"/>
      <c r="S68" s="17"/>
      <c r="T68" s="17"/>
      <c r="U68" s="17" t="s">
        <v>49</v>
      </c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36.75" customHeight="1" thickTop="1" thickBot="1" x14ac:dyDescent="0.4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0"/>
      <c r="O69" s="14">
        <v>39</v>
      </c>
      <c r="P69" s="15" t="s">
        <v>32</v>
      </c>
      <c r="Q69" s="16">
        <f>Q8+Q15+Q33+Q41+Q53+Q65</f>
        <v>0</v>
      </c>
      <c r="R69" s="13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21" thickTop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0"/>
      <c r="O70" s="13"/>
      <c r="P70" s="13"/>
      <c r="Q70" s="13"/>
      <c r="R70" s="13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20.25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0"/>
      <c r="O71" s="13"/>
      <c r="P71" s="13"/>
      <c r="Q71" s="13"/>
      <c r="R71" s="13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20.25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0"/>
      <c r="O72" s="13"/>
      <c r="P72" s="13"/>
      <c r="Q72" s="13"/>
      <c r="R72" s="13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20.25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0"/>
      <c r="O73" s="13"/>
      <c r="P73" s="13"/>
      <c r="Q73" s="13"/>
      <c r="R73" s="13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20.25" x14ac:dyDescent="0.3">
      <c r="A74" s="13"/>
      <c r="B74" s="13" t="s">
        <v>35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0"/>
      <c r="O74" s="13"/>
      <c r="P74" s="13"/>
      <c r="Q74" s="13"/>
      <c r="R74" s="13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20.25" x14ac:dyDescent="0.3">
      <c r="A75" s="13"/>
      <c r="B75" s="44" t="s">
        <v>46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13"/>
      <c r="N75" s="20"/>
      <c r="O75" s="13"/>
      <c r="P75" s="13"/>
      <c r="Q75" s="13"/>
      <c r="R75" s="13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20.25" x14ac:dyDescent="0.3">
      <c r="A76" s="13"/>
      <c r="B76" s="44" t="s">
        <v>58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13"/>
      <c r="N76" s="20"/>
      <c r="O76" s="13"/>
      <c r="P76" s="13"/>
      <c r="Q76" s="13"/>
      <c r="R76" s="13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20.25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0"/>
      <c r="O77" s="13"/>
      <c r="P77" s="13"/>
      <c r="Q77" s="13"/>
      <c r="R77" s="13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20.25" x14ac:dyDescent="0.3">
      <c r="A78" s="13"/>
      <c r="B78" s="44" t="s">
        <v>36</v>
      </c>
      <c r="C78" s="44"/>
      <c r="D78" s="44"/>
      <c r="E78" s="44"/>
      <c r="F78" s="44"/>
      <c r="G78" s="44"/>
      <c r="H78" s="44"/>
      <c r="I78" s="44"/>
      <c r="J78" s="44"/>
      <c r="K78" s="44"/>
      <c r="L78" s="13"/>
      <c r="M78" s="13"/>
      <c r="N78" s="20"/>
      <c r="O78" s="13"/>
      <c r="P78" s="13"/>
      <c r="Q78" s="13"/>
      <c r="R78" s="13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20.25" x14ac:dyDescent="0.3">
      <c r="A79" s="13"/>
      <c r="B79" s="44" t="s">
        <v>51</v>
      </c>
      <c r="C79" s="44"/>
      <c r="D79" s="44"/>
      <c r="E79" s="44"/>
      <c r="F79" s="44"/>
      <c r="G79" s="44"/>
      <c r="H79" s="44"/>
      <c r="I79" s="44"/>
      <c r="J79" s="44"/>
      <c r="K79" s="44"/>
      <c r="L79" s="13"/>
      <c r="M79" s="13"/>
      <c r="N79" s="20"/>
      <c r="O79" s="13"/>
      <c r="P79" s="13"/>
      <c r="Q79" s="13"/>
      <c r="R79" s="13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20.25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0"/>
      <c r="O80" s="13"/>
      <c r="P80" s="13"/>
      <c r="Q80" s="13"/>
      <c r="R80" s="13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20.25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0"/>
      <c r="O81" s="13"/>
      <c r="P81" s="13"/>
      <c r="Q81" s="13"/>
      <c r="R81" s="13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20.25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0"/>
      <c r="O82" s="13"/>
      <c r="P82" s="13"/>
      <c r="Q82" s="13"/>
      <c r="R82" s="13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20.25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0"/>
      <c r="O83" s="13"/>
      <c r="P83" s="13"/>
      <c r="Q83" s="13"/>
      <c r="R83" s="13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20.25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0"/>
      <c r="O84" s="13"/>
      <c r="P84" s="13"/>
      <c r="Q84" s="13"/>
      <c r="R84" s="13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20.25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0"/>
      <c r="O85" s="13"/>
      <c r="P85" s="13"/>
      <c r="Q85" s="13"/>
      <c r="R85" s="13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20.25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0"/>
      <c r="O86" s="13"/>
      <c r="P86" s="13"/>
      <c r="Q86" s="13"/>
      <c r="R86" s="13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20.25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0"/>
      <c r="O87" s="13"/>
      <c r="P87" s="13"/>
      <c r="Q87" s="13"/>
      <c r="R87" s="13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20.25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0"/>
      <c r="O88" s="13"/>
      <c r="P88" s="13"/>
      <c r="Q88" s="13"/>
      <c r="R88" s="13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20.25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0"/>
      <c r="O89" s="13"/>
      <c r="P89" s="13"/>
      <c r="Q89" s="13"/>
      <c r="R89" s="13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20.25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0"/>
      <c r="O90" s="13"/>
      <c r="P90" s="13"/>
      <c r="Q90" s="13"/>
      <c r="R90" s="13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20.25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0"/>
      <c r="O91" s="13"/>
      <c r="P91" s="13"/>
      <c r="Q91" s="13"/>
      <c r="R91" s="13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20.25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0"/>
      <c r="O92" s="13"/>
      <c r="P92" s="13"/>
      <c r="Q92" s="13"/>
      <c r="R92" s="13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20.25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0"/>
      <c r="O93" s="13"/>
      <c r="P93" s="13"/>
      <c r="Q93" s="13"/>
      <c r="R93" s="13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20.25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20"/>
      <c r="O94" s="13"/>
      <c r="P94" s="13"/>
      <c r="Q94" s="13"/>
      <c r="R94" s="13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2D" sheet="1" objects="1" scenarios="1"/>
  <mergeCells count="146"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2016-09-22T11:31:35Z</cp:lastPrinted>
  <dcterms:created xsi:type="dcterms:W3CDTF">2015-04-06T11:45:32Z</dcterms:created>
  <dcterms:modified xsi:type="dcterms:W3CDTF">2016-09-22T12:45:42Z</dcterms:modified>
</cp:coreProperties>
</file>