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54" i="1" l="1"/>
  <c r="P55" i="1"/>
  <c r="P56" i="1"/>
  <c r="P57" i="1"/>
  <c r="P58" i="1"/>
  <c r="P59" i="1"/>
  <c r="P60" i="1"/>
  <c r="P61" i="1"/>
  <c r="P62" i="1"/>
  <c r="P63" i="1"/>
  <c r="P64" i="1"/>
  <c r="P21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8" i="1"/>
  <c r="N21" i="1"/>
  <c r="N27" i="1"/>
  <c r="N26" i="1"/>
  <c r="N24" i="1"/>
  <c r="N22" i="1"/>
  <c r="N52" i="1"/>
  <c r="P9" i="1"/>
  <c r="N10" i="1"/>
  <c r="N11" i="1"/>
  <c r="N12" i="1"/>
  <c r="N13" i="1"/>
  <c r="N14" i="1"/>
  <c r="N15" i="1"/>
  <c r="N16" i="1"/>
  <c r="N17" i="1"/>
  <c r="N9" i="1"/>
  <c r="P17" i="1"/>
  <c r="P51" i="1"/>
  <c r="N51" i="1"/>
  <c r="P13" i="1"/>
  <c r="P11" i="1"/>
  <c r="N63" i="1"/>
  <c r="N56" i="1"/>
  <c r="N57" i="1"/>
  <c r="N58" i="1"/>
  <c r="N59" i="1"/>
  <c r="N54" i="1"/>
  <c r="P44" i="1"/>
  <c r="P45" i="1"/>
  <c r="P46" i="1"/>
  <c r="P47" i="1"/>
  <c r="N44" i="1"/>
  <c r="N45" i="1"/>
  <c r="N46" i="1"/>
  <c r="N47" i="1"/>
  <c r="N42" i="1"/>
  <c r="P42" i="1"/>
  <c r="N39" i="1"/>
  <c r="N35" i="1"/>
  <c r="N31" i="1"/>
  <c r="N25" i="1"/>
  <c r="N19" i="1"/>
  <c r="P10" i="1"/>
  <c r="P12" i="1"/>
  <c r="P66" i="1"/>
  <c r="P67" i="1"/>
  <c r="P68" i="1"/>
  <c r="P65" i="1"/>
  <c r="N55" i="1"/>
  <c r="N60" i="1"/>
  <c r="N61" i="1"/>
  <c r="N62" i="1"/>
  <c r="N64" i="1"/>
  <c r="P53" i="1"/>
  <c r="N53" i="1"/>
  <c r="P50" i="1"/>
  <c r="P52" i="1"/>
  <c r="N50" i="1"/>
  <c r="P49" i="1"/>
  <c r="N49" i="1"/>
  <c r="P43" i="1"/>
  <c r="P48" i="1"/>
  <c r="N43" i="1"/>
  <c r="N48" i="1"/>
  <c r="P41" i="1"/>
  <c r="N41" i="1"/>
  <c r="N20" i="1"/>
  <c r="N23" i="1"/>
  <c r="N28" i="1"/>
  <c r="N29" i="1"/>
  <c r="N30" i="1"/>
  <c r="N32" i="1"/>
  <c r="N33" i="1"/>
  <c r="N34" i="1"/>
  <c r="N36" i="1"/>
  <c r="N37" i="1"/>
  <c r="N38" i="1"/>
  <c r="N40" i="1"/>
  <c r="N18" i="1"/>
  <c r="P15" i="1"/>
  <c r="P16" i="1"/>
  <c r="P14" i="1"/>
  <c r="P8" i="1"/>
  <c r="Q15" i="1" l="1"/>
  <c r="Q41" i="1"/>
  <c r="Q53" i="1"/>
  <c r="Q33" i="1"/>
  <c r="Q8" i="1"/>
  <c r="Q65" i="1"/>
  <c r="Q69" i="1" l="1"/>
</calcChain>
</file>

<file path=xl/sharedStrings.xml><?xml version="1.0" encoding="utf-8"?>
<sst xmlns="http://schemas.openxmlformats.org/spreadsheetml/2006/main" count="136" uniqueCount="73">
  <si>
    <t>Факультет</t>
  </si>
  <si>
    <t>Телефон</t>
  </si>
  <si>
    <t>Адрес электронной почты</t>
  </si>
  <si>
    <t>Курс</t>
  </si>
  <si>
    <t>Группа</t>
  </si>
  <si>
    <t>Форма обучения</t>
  </si>
  <si>
    <t>Виды деятельности</t>
  </si>
  <si>
    <t>Показатели</t>
  </si>
  <si>
    <t>Количество документально подтвержденных фактов</t>
  </si>
  <si>
    <t>Расчет баллов</t>
  </si>
  <si>
    <t>Достижение в учебной деятельности</t>
  </si>
  <si>
    <t>ВСЕГО по показателю</t>
  </si>
  <si>
    <t>Достижение в научно-исследовательской деятельности</t>
  </si>
  <si>
    <t>Получение студентом в течении 2 лет, предшествующих назначению стипендии:</t>
  </si>
  <si>
    <t>награды (приза) за результаты научно-исследовательской (научно-инновационной) работы, проводимое учреждением ВПО и/или иной организацией;</t>
  </si>
  <si>
    <t>документа, удостоверяющего исключительное право студента на достигнутый им научный результат интеллектуальной деятельности (патент, свидетельство), в т.ч. в коллективе авторов;</t>
  </si>
  <si>
    <t>перечня ВАК или журнале, входящие в зарубежные базы цитирования;</t>
  </si>
  <si>
    <t>Иное публичное представление студентом в течении года, предшествующего назначению повышенной стипендии результатов научно-исследовательской работы, в том числе путем выступления с докладом на конференции, семинаре,мероприятии, проводимым учреждением ВПО, общественной или иной организацией с занятием призового места или иной формой поощерения по итогам мероприятия;</t>
  </si>
  <si>
    <t>международного</t>
  </si>
  <si>
    <t>всероссийского</t>
  </si>
  <si>
    <t>Достижение в общественной деятельности</t>
  </si>
  <si>
    <t>Достижение в культурно-творческой деятельности</t>
  </si>
  <si>
    <t>Достижение студента в спортивной деятельнсти</t>
  </si>
  <si>
    <t xml:space="preserve">Деканат </t>
  </si>
  <si>
    <t>факультета</t>
  </si>
  <si>
    <t>курса, потока</t>
  </si>
  <si>
    <t>группы</t>
  </si>
  <si>
    <t>Особое мнение декана факультета об участнике конкурса на получение повышенной стипендии</t>
  </si>
  <si>
    <t>Вес показателя в баллах</t>
  </si>
  <si>
    <t>Кол-во баллов по показателю</t>
  </si>
  <si>
    <t>Итого баллов по каждому виду деятельности</t>
  </si>
  <si>
    <t>Итого:</t>
  </si>
  <si>
    <t>гранта на выполнение научно-исследовательской работы (в т.ч. участие в работе коллектива НИР (ОКР), ведущийся в вузе или иной организации);</t>
  </si>
  <si>
    <t>Наличие у студента публикации (в т.ч. тезисов) в течении года, предшествующего назначению повышенной стипендии, в научном издании:</t>
  </si>
  <si>
    <t>Примечание:</t>
  </si>
  <si>
    <t>При заполнении информационной карты используются только арабские цифры;</t>
  </si>
  <si>
    <t>Получение студентом в течении 2 лет, предшествующих назначению стипендии, награды (приза) за результаты культурно-творческой деятельности, осуществленной им в рамках деятельности, проводимой учреждением ВПО или иной организацией, в том числе в рамках конкурса, смотра и иного аналогичного мероприятия</t>
  </si>
  <si>
    <t>Студенты успевающие за представленные семестры на хорошо и отлично. В графах необходимо  поставить единицу (1). Обучающие на хорошо и отлично ставят единицу при условии сдачи не менее 50% экзаменов в сессию на отлично</t>
  </si>
  <si>
    <t>Студенты выпускного и предвыпускного курсов, имеющие только отличные оценки за весь период обучения в вузе, ставят в графе "Всего по показателю" единицу (Остальные оставляют пустой)</t>
  </si>
  <si>
    <t>только на отлично</t>
  </si>
  <si>
    <t>на отлично и хорошо</t>
  </si>
  <si>
    <t>в личном первенстве</t>
  </si>
  <si>
    <t>в командном первенстве</t>
  </si>
  <si>
    <t>Организационная работа в научных обществах и объединениях различного уровня, в том числе в составе студенческих научных кружков кафедр;</t>
  </si>
  <si>
    <t>Студенты являющиеся старостами  и не имеющие дисциплинарных взысканий за весь период обучения (ставят единицу).</t>
  </si>
  <si>
    <t>К участию в конкурсе допускаются студенты очной формы обучения, обучающиеся на бюджетной основе</t>
  </si>
  <si>
    <t xml:space="preserve">   </t>
  </si>
  <si>
    <t xml:space="preserve">  </t>
  </si>
  <si>
    <t xml:space="preserve"> </t>
  </si>
  <si>
    <t>Фамилия, имя отчество</t>
  </si>
  <si>
    <t>При отсутсвии подтверждающих документов ячейка должна оставаться пустой.</t>
  </si>
  <si>
    <t>Признание студента победителем (1 место) или призером (2,3 место) проводимых вузом, общественной и иной организацией международной, всероссийской, ведомственной или региональной  олимпиады,конкурса,соревнования,состязания и иного мероприятия, направленных на выявление учебных достижений студентов, проведенных в течении 2 лет, предшествующих назначению стипендии</t>
  </si>
  <si>
    <t>Первый семестр 2015/2016</t>
  </si>
  <si>
    <t>Второй семестр 2014/2015</t>
  </si>
  <si>
    <t>Первый семестр 2014/2015</t>
  </si>
  <si>
    <t>Второй семестр 2015/2016</t>
  </si>
  <si>
    <r>
      <rPr>
        <b/>
        <u/>
        <sz val="36"/>
        <color theme="1"/>
        <rFont val="Times New Roman"/>
        <family val="1"/>
        <charset val="204"/>
      </rPr>
      <t xml:space="preserve">Информационная карта соискателя повышенной стипендии    </t>
    </r>
    <r>
      <rPr>
        <b/>
        <sz val="36"/>
        <color theme="1"/>
        <rFont val="Times New Roman"/>
        <family val="1"/>
        <charset val="204"/>
      </rPr>
      <t xml:space="preserve">                           </t>
    </r>
    <r>
      <rPr>
        <b/>
        <sz val="18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>на осенний семестр 2016/2017 года обучения                                                                                                                                                                                                                    (все данные должны быть подтверждены документально)</t>
    </r>
  </si>
  <si>
    <t>и получающие государственную академическую стипендию в первом семестре 2016/2017 учебного года.</t>
  </si>
  <si>
    <t xml:space="preserve">регионального </t>
  </si>
  <si>
    <t>вузовского</t>
  </si>
  <si>
    <t>регионального</t>
  </si>
  <si>
    <t>Победитель</t>
  </si>
  <si>
    <t>Призеры</t>
  </si>
  <si>
    <t>другого медицинского вуза или иной организации;</t>
  </si>
  <si>
    <t>вуза;</t>
  </si>
  <si>
    <t xml:space="preserve">Общественно-полезная работа по организации, обеспечению проведения мероприятий и привлечению молодежи к участию в них: социально ориентированных, культурных в форме шефской помощи, благотворительных акций и иных подобных формах; направленных на пропаганду общечеловеческих ценностей, уважения к правам и свободам человека, а также на защиту природы;общественно-значимых культурно-массовых мероприятий (по количеству мероприятий); </t>
  </si>
  <si>
    <t>Работа в составе студенческих организаций различного уровня и выполнение обязанностей связанных с работой с обучающимися; участие в обеспечении защиты прав студентов, общественно-полезных мероприятиях, общественной жизни и  деятельности средств массовой информации,  в том числе в издании газеты, журнала, создании и реализации теле- и радиопрограмм(по количеству студенческих организаций и мероприятий).</t>
  </si>
  <si>
    <t>Получение студентом в течении 2-х лет, предшествующих назначению повышенной стипендии, награды (приза) за результаты спортивной деятельности осуществляемой им  в рамках спортивных международных, всеросийских, региональных мероприятий, проводимых учреждением ВПО или иной организацией</t>
  </si>
  <si>
    <t>Участие студента в течении 2 лет, предшествующих назначению повышенной стипендии, в спортивных международных, всеросийских, региональных мероприятий, проводимых учреждением ВПО или иной организацией</t>
  </si>
  <si>
    <t>Победители</t>
  </si>
  <si>
    <t>Призер</t>
  </si>
  <si>
    <t>Публичное представление студентом в течении года, предшествующему назначению повышенной стипендии, созданного им произведения литературы или искусства на мероприятиях уровня (литературного произведения, драмматического, музыкального-драмматического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декаративно-прикладного,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 полученного способом, аналогичным фотографии, географической, геологической,  другой краты, плана, эскиза, пластического произведения, относящегося к географии, топографии и другим наукам, а также другого произведения);</t>
  </si>
  <si>
    <t>Педиатрический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</si>
</sst>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wrapText="1"/>
    </xf>
    <xf numFmtId="0" fontId="6" fillId="0" borderId="0" xfId="0" applyFont="1" applyProtection="1"/>
    <xf numFmtId="0" fontId="9" fillId="0" borderId="1" xfId="0" applyFont="1" applyBorder="1" applyProtection="1"/>
    <xf numFmtId="0" fontId="6" fillId="0" borderId="1" xfId="0" applyFont="1" applyBorder="1" applyProtection="1"/>
    <xf numFmtId="0" fontId="12" fillId="0" borderId="1" xfId="0" applyFont="1" applyBorder="1" applyProtection="1"/>
    <xf numFmtId="0" fontId="0" fillId="0" borderId="0" xfId="0" applyProtection="1"/>
    <xf numFmtId="0" fontId="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 textRotation="90" wrapText="1" shrinkToFi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6" fillId="0" borderId="1" xfId="0" applyFont="1" applyBorder="1" applyAlignment="1" applyProtection="1">
      <alignment horizontal="center" vertical="center" wrapText="1" shrinkToFit="1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4"/>
  <sheetViews>
    <sheetView tabSelected="1" zoomScale="70" zoomScaleNormal="70" workbookViewId="0">
      <selection activeCell="R75" sqref="R75"/>
    </sheetView>
  </sheetViews>
  <sheetFormatPr defaultRowHeight="18.75" x14ac:dyDescent="0.25"/>
  <cols>
    <col min="1" max="1" width="9.140625" style="1"/>
    <col min="2" max="2" width="31.42578125" style="1" customWidth="1"/>
    <col min="3" max="3" width="36.5703125" style="1" customWidth="1"/>
    <col min="4" max="4" width="1.85546875" style="1" customWidth="1"/>
    <col min="5" max="5" width="17.85546875" style="1" customWidth="1"/>
    <col min="6" max="6" width="14.28515625" style="1" customWidth="1"/>
    <col min="7" max="7" width="2.85546875" style="1" customWidth="1"/>
    <col min="8" max="8" width="7.140625" style="1" customWidth="1"/>
    <col min="9" max="9" width="12.85546875" style="1" customWidth="1"/>
    <col min="10" max="10" width="6.85546875" style="1" customWidth="1"/>
    <col min="11" max="11" width="4.5703125" style="1" customWidth="1"/>
    <col min="12" max="12" width="12.140625" style="1" customWidth="1"/>
    <col min="13" max="13" width="11.28515625" style="1" customWidth="1"/>
    <col min="14" max="14" width="11.7109375" style="3" customWidth="1"/>
    <col min="15" max="17" width="11.7109375" style="1" customWidth="1"/>
    <col min="18" max="16384" width="9.140625" style="1"/>
  </cols>
  <sheetData>
    <row r="1" spans="1:30" ht="141.75" customHeight="1" thickTop="1" thickBot="1" x14ac:dyDescent="0.3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21.75" thickTop="1" thickBot="1" x14ac:dyDescent="0.35">
      <c r="A2" s="59" t="s">
        <v>0</v>
      </c>
      <c r="B2" s="59"/>
      <c r="C2" s="60" t="s">
        <v>72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1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1.75" thickTop="1" thickBot="1" x14ac:dyDescent="0.35">
      <c r="A3" s="59" t="s">
        <v>5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 t="s">
        <v>3</v>
      </c>
      <c r="O3" s="23"/>
      <c r="P3" s="5" t="s">
        <v>4</v>
      </c>
      <c r="Q3" s="23"/>
      <c r="R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9.25" customHeight="1" thickTop="1" thickBot="1" x14ac:dyDescent="0.35">
      <c r="A4" s="59" t="s">
        <v>49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" t="s">
        <v>46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21.75" thickTop="1" thickBot="1" x14ac:dyDescent="0.35">
      <c r="A5" s="59" t="s">
        <v>1</v>
      </c>
      <c r="B5" s="59"/>
      <c r="C5" s="61"/>
      <c r="D5" s="62"/>
      <c r="E5" s="62"/>
      <c r="F5" s="63"/>
      <c r="G5" s="59" t="s">
        <v>2</v>
      </c>
      <c r="H5" s="59"/>
      <c r="I5" s="59"/>
      <c r="J5" s="59"/>
      <c r="K5" s="59"/>
      <c r="L5" s="60"/>
      <c r="M5" s="60"/>
      <c r="N5" s="60"/>
      <c r="O5" s="60"/>
      <c r="P5" s="60"/>
      <c r="Q5" s="60"/>
      <c r="R5" s="1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58.5" customHeight="1" thickTop="1" thickBot="1" x14ac:dyDescent="0.35">
      <c r="A6" s="38" t="s">
        <v>6</v>
      </c>
      <c r="B6" s="48" t="s">
        <v>7</v>
      </c>
      <c r="C6" s="48"/>
      <c r="D6" s="48"/>
      <c r="E6" s="48"/>
      <c r="F6" s="48"/>
      <c r="G6" s="48"/>
      <c r="H6" s="48"/>
      <c r="I6" s="49" t="s">
        <v>8</v>
      </c>
      <c r="J6" s="49"/>
      <c r="K6" s="49"/>
      <c r="L6" s="49"/>
      <c r="M6" s="49"/>
      <c r="N6" s="49"/>
      <c r="O6" s="49" t="s">
        <v>9</v>
      </c>
      <c r="P6" s="50"/>
      <c r="Q6" s="50"/>
      <c r="R6" s="1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78.75" customHeight="1" thickTop="1" thickBot="1" x14ac:dyDescent="0.35">
      <c r="A7" s="38"/>
      <c r="B7" s="48"/>
      <c r="C7" s="48"/>
      <c r="D7" s="48"/>
      <c r="E7" s="48"/>
      <c r="F7" s="48"/>
      <c r="G7" s="48"/>
      <c r="H7" s="48"/>
      <c r="I7" s="18" t="s">
        <v>54</v>
      </c>
      <c r="J7" s="47" t="s">
        <v>53</v>
      </c>
      <c r="K7" s="47"/>
      <c r="L7" s="18" t="s">
        <v>52</v>
      </c>
      <c r="M7" s="18" t="s">
        <v>55</v>
      </c>
      <c r="N7" s="18" t="s">
        <v>11</v>
      </c>
      <c r="O7" s="18" t="s">
        <v>28</v>
      </c>
      <c r="P7" s="18" t="s">
        <v>29</v>
      </c>
      <c r="Q7" s="18" t="s">
        <v>30</v>
      </c>
      <c r="R7" s="11"/>
      <c r="S7" s="15"/>
      <c r="T7" s="19" t="s">
        <v>48</v>
      </c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42.75" customHeight="1" thickTop="1" thickBot="1" x14ac:dyDescent="0.35">
      <c r="A8" s="38" t="s">
        <v>10</v>
      </c>
      <c r="B8" s="30" t="s">
        <v>38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6">
        <v>1</v>
      </c>
      <c r="N8" s="24"/>
      <c r="O8" s="7">
        <v>100</v>
      </c>
      <c r="P8" s="8">
        <f>N8*O8</f>
        <v>0</v>
      </c>
      <c r="Q8" s="46">
        <f>P8+P9+P10+P11+P12+P13+P14</f>
        <v>0</v>
      </c>
      <c r="R8" s="16"/>
      <c r="S8" s="11"/>
      <c r="T8" s="15" t="s">
        <v>46</v>
      </c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38.25" customHeight="1" thickTop="1" thickBot="1" x14ac:dyDescent="0.35">
      <c r="A9" s="38"/>
      <c r="B9" s="29" t="s">
        <v>37</v>
      </c>
      <c r="C9" s="29"/>
      <c r="D9" s="29"/>
      <c r="E9" s="29"/>
      <c r="F9" s="53" t="s">
        <v>39</v>
      </c>
      <c r="G9" s="54"/>
      <c r="H9" s="9">
        <v>2</v>
      </c>
      <c r="I9" s="25"/>
      <c r="J9" s="51"/>
      <c r="K9" s="52"/>
      <c r="L9" s="25"/>
      <c r="M9" s="25"/>
      <c r="N9" s="4">
        <f t="shared" ref="N9:N17" si="0">I9+J9+L9+M9</f>
        <v>0</v>
      </c>
      <c r="O9" s="7">
        <v>20</v>
      </c>
      <c r="P9" s="8">
        <f t="shared" ref="P9:P17" si="1">(I9*O9)+(J9*O9)+(L9*O9)+(M9*O9)</f>
        <v>0</v>
      </c>
      <c r="Q9" s="46"/>
      <c r="R9" s="11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38.25" customHeight="1" thickTop="1" thickBot="1" x14ac:dyDescent="0.35">
      <c r="A10" s="38"/>
      <c r="B10" s="29"/>
      <c r="C10" s="29"/>
      <c r="D10" s="29"/>
      <c r="E10" s="29"/>
      <c r="F10" s="53" t="s">
        <v>40</v>
      </c>
      <c r="G10" s="54"/>
      <c r="H10" s="9">
        <v>3</v>
      </c>
      <c r="I10" s="25"/>
      <c r="J10" s="28"/>
      <c r="K10" s="28"/>
      <c r="L10" s="25"/>
      <c r="M10" s="25"/>
      <c r="N10" s="4">
        <f t="shared" si="0"/>
        <v>0</v>
      </c>
      <c r="O10" s="7">
        <v>15</v>
      </c>
      <c r="P10" s="8">
        <f t="shared" si="1"/>
        <v>0</v>
      </c>
      <c r="Q10" s="46"/>
      <c r="R10" s="11"/>
      <c r="S10" s="15" t="s">
        <v>48</v>
      </c>
      <c r="T10" s="15" t="s">
        <v>47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41.25" customHeight="1" thickTop="1" thickBot="1" x14ac:dyDescent="0.35">
      <c r="A11" s="38"/>
      <c r="B11" s="30" t="s">
        <v>51</v>
      </c>
      <c r="C11" s="30"/>
      <c r="D11" s="30" t="s">
        <v>41</v>
      </c>
      <c r="E11" s="30"/>
      <c r="F11" s="53" t="s">
        <v>61</v>
      </c>
      <c r="G11" s="54"/>
      <c r="H11" s="9">
        <v>4</v>
      </c>
      <c r="I11" s="25"/>
      <c r="J11" s="28"/>
      <c r="K11" s="28"/>
      <c r="L11" s="25"/>
      <c r="M11" s="25"/>
      <c r="N11" s="4">
        <f t="shared" si="0"/>
        <v>0</v>
      </c>
      <c r="O11" s="7">
        <v>15</v>
      </c>
      <c r="P11" s="8">
        <f t="shared" si="1"/>
        <v>0</v>
      </c>
      <c r="Q11" s="46"/>
      <c r="R11" s="11"/>
      <c r="S11" s="15"/>
      <c r="T11" s="15" t="s">
        <v>48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38.25" customHeight="1" thickTop="1" thickBot="1" x14ac:dyDescent="0.35">
      <c r="A12" s="38"/>
      <c r="B12" s="30"/>
      <c r="C12" s="30"/>
      <c r="D12" s="30"/>
      <c r="E12" s="30"/>
      <c r="F12" s="55" t="s">
        <v>70</v>
      </c>
      <c r="G12" s="56"/>
      <c r="H12" s="9">
        <v>5</v>
      </c>
      <c r="I12" s="25"/>
      <c r="J12" s="28"/>
      <c r="K12" s="28"/>
      <c r="L12" s="25"/>
      <c r="M12" s="25"/>
      <c r="N12" s="4">
        <f t="shared" si="0"/>
        <v>0</v>
      </c>
      <c r="O12" s="7">
        <v>13</v>
      </c>
      <c r="P12" s="8">
        <f t="shared" si="1"/>
        <v>0</v>
      </c>
      <c r="Q12" s="46"/>
      <c r="R12" s="11" t="s">
        <v>48</v>
      </c>
      <c r="S12" s="15"/>
      <c r="T12" s="15" t="s">
        <v>48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40.5" customHeight="1" thickTop="1" thickBot="1" x14ac:dyDescent="0.35">
      <c r="A13" s="38"/>
      <c r="B13" s="30"/>
      <c r="C13" s="30"/>
      <c r="D13" s="31" t="s">
        <v>42</v>
      </c>
      <c r="E13" s="31"/>
      <c r="F13" s="53" t="s">
        <v>69</v>
      </c>
      <c r="G13" s="54"/>
      <c r="H13" s="9">
        <v>6</v>
      </c>
      <c r="I13" s="25"/>
      <c r="J13" s="28"/>
      <c r="K13" s="28"/>
      <c r="L13" s="25"/>
      <c r="M13" s="25"/>
      <c r="N13" s="4">
        <f t="shared" si="0"/>
        <v>0</v>
      </c>
      <c r="O13" s="7">
        <v>10</v>
      </c>
      <c r="P13" s="8">
        <f t="shared" si="1"/>
        <v>0</v>
      </c>
      <c r="Q13" s="46"/>
      <c r="R13" s="1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37.5" customHeight="1" thickTop="1" thickBot="1" x14ac:dyDescent="0.35">
      <c r="A14" s="38"/>
      <c r="B14" s="30"/>
      <c r="C14" s="30"/>
      <c r="D14" s="31"/>
      <c r="E14" s="31"/>
      <c r="F14" s="55" t="s">
        <v>62</v>
      </c>
      <c r="G14" s="56"/>
      <c r="H14" s="9">
        <v>7</v>
      </c>
      <c r="I14" s="25"/>
      <c r="J14" s="28"/>
      <c r="K14" s="28"/>
      <c r="L14" s="25"/>
      <c r="M14" s="25"/>
      <c r="N14" s="4">
        <f t="shared" si="0"/>
        <v>0</v>
      </c>
      <c r="O14" s="7">
        <v>5</v>
      </c>
      <c r="P14" s="8">
        <f t="shared" si="1"/>
        <v>0</v>
      </c>
      <c r="Q14" s="46"/>
      <c r="R14" s="1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46.5" customHeight="1" thickTop="1" thickBot="1" x14ac:dyDescent="0.35">
      <c r="A15" s="38" t="s">
        <v>12</v>
      </c>
      <c r="B15" s="30" t="s">
        <v>13</v>
      </c>
      <c r="C15" s="30" t="s">
        <v>14</v>
      </c>
      <c r="D15" s="30"/>
      <c r="E15" s="30"/>
      <c r="F15" s="30"/>
      <c r="G15" s="30"/>
      <c r="H15" s="9">
        <v>8</v>
      </c>
      <c r="I15" s="25"/>
      <c r="J15" s="28"/>
      <c r="K15" s="28"/>
      <c r="L15" s="25"/>
      <c r="M15" s="25"/>
      <c r="N15" s="4">
        <f t="shared" si="0"/>
        <v>0</v>
      </c>
      <c r="O15" s="7">
        <v>15</v>
      </c>
      <c r="P15" s="8">
        <f t="shared" si="1"/>
        <v>0</v>
      </c>
      <c r="Q15" s="46">
        <f>P15+P16+P17+P18+P19+P20+P21+P22+P23+P24+P25+P26+P27+P28+P29+P30+P31+P32</f>
        <v>0</v>
      </c>
      <c r="R15" s="11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46.5" customHeight="1" thickTop="1" thickBot="1" x14ac:dyDescent="0.35">
      <c r="A16" s="38"/>
      <c r="B16" s="30"/>
      <c r="C16" s="30" t="s">
        <v>15</v>
      </c>
      <c r="D16" s="30"/>
      <c r="E16" s="30"/>
      <c r="F16" s="30"/>
      <c r="G16" s="30"/>
      <c r="H16" s="9">
        <v>9</v>
      </c>
      <c r="I16" s="25"/>
      <c r="J16" s="28"/>
      <c r="K16" s="28"/>
      <c r="L16" s="25"/>
      <c r="M16" s="25"/>
      <c r="N16" s="4">
        <f t="shared" si="0"/>
        <v>0</v>
      </c>
      <c r="O16" s="7">
        <v>15</v>
      </c>
      <c r="P16" s="8">
        <f t="shared" si="1"/>
        <v>0</v>
      </c>
      <c r="Q16" s="46"/>
      <c r="R16" s="11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44.25" customHeight="1" thickTop="1" thickBot="1" x14ac:dyDescent="0.35">
      <c r="A17" s="38"/>
      <c r="B17" s="30"/>
      <c r="C17" s="30" t="s">
        <v>32</v>
      </c>
      <c r="D17" s="30"/>
      <c r="E17" s="30"/>
      <c r="F17" s="30"/>
      <c r="G17" s="30"/>
      <c r="H17" s="9">
        <v>10</v>
      </c>
      <c r="I17" s="25"/>
      <c r="J17" s="28"/>
      <c r="K17" s="28"/>
      <c r="L17" s="25"/>
      <c r="M17" s="25"/>
      <c r="N17" s="4">
        <f t="shared" si="0"/>
        <v>0</v>
      </c>
      <c r="O17" s="7">
        <v>15</v>
      </c>
      <c r="P17" s="8">
        <f t="shared" si="1"/>
        <v>0</v>
      </c>
      <c r="Q17" s="46"/>
      <c r="R17" s="11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39.75" customHeight="1" thickTop="1" thickBot="1" x14ac:dyDescent="0.35">
      <c r="A18" s="38"/>
      <c r="B18" s="30" t="s">
        <v>33</v>
      </c>
      <c r="C18" s="30"/>
      <c r="D18" s="30"/>
      <c r="E18" s="30"/>
      <c r="F18" s="40" t="s">
        <v>16</v>
      </c>
      <c r="G18" s="41"/>
      <c r="H18" s="41"/>
      <c r="I18" s="41"/>
      <c r="J18" s="42"/>
      <c r="K18" s="9">
        <v>11</v>
      </c>
      <c r="L18" s="25"/>
      <c r="M18" s="25"/>
      <c r="N18" s="4">
        <f>L18+M18</f>
        <v>0</v>
      </c>
      <c r="O18" s="7">
        <v>15</v>
      </c>
      <c r="P18" s="21">
        <f t="shared" ref="P18:P40" si="2">(L18*O18)+(M18*O18)</f>
        <v>0</v>
      </c>
      <c r="Q18" s="46"/>
      <c r="R18" s="11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37.5" customHeight="1" thickTop="1" thickBot="1" x14ac:dyDescent="0.35">
      <c r="A19" s="38"/>
      <c r="B19" s="30"/>
      <c r="C19" s="30"/>
      <c r="D19" s="30"/>
      <c r="E19" s="30"/>
      <c r="F19" s="40" t="s">
        <v>63</v>
      </c>
      <c r="G19" s="41"/>
      <c r="H19" s="41"/>
      <c r="I19" s="41"/>
      <c r="J19" s="42"/>
      <c r="K19" s="9">
        <v>12</v>
      </c>
      <c r="L19" s="25"/>
      <c r="M19" s="25"/>
      <c r="N19" s="4">
        <f>L19+M19</f>
        <v>0</v>
      </c>
      <c r="O19" s="7">
        <v>5</v>
      </c>
      <c r="P19" s="21">
        <f t="shared" si="2"/>
        <v>0</v>
      </c>
      <c r="Q19" s="46"/>
      <c r="R19" s="11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37.5" customHeight="1" thickTop="1" thickBot="1" x14ac:dyDescent="0.35">
      <c r="A20" s="38"/>
      <c r="B20" s="30"/>
      <c r="C20" s="30"/>
      <c r="D20" s="30"/>
      <c r="E20" s="30"/>
      <c r="F20" s="40" t="s">
        <v>64</v>
      </c>
      <c r="G20" s="41"/>
      <c r="H20" s="41"/>
      <c r="I20" s="41"/>
      <c r="J20" s="43"/>
      <c r="K20" s="22">
        <v>13</v>
      </c>
      <c r="L20" s="25"/>
      <c r="M20" s="25"/>
      <c r="N20" s="4">
        <f t="shared" ref="N20:N40" si="3">L20+M20</f>
        <v>0</v>
      </c>
      <c r="O20" s="7">
        <v>3</v>
      </c>
      <c r="P20" s="21">
        <f t="shared" si="2"/>
        <v>0</v>
      </c>
      <c r="Q20" s="46"/>
      <c r="R20" s="11"/>
      <c r="S20" s="15" t="s">
        <v>47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37.5" customHeight="1" thickTop="1" thickBot="1" x14ac:dyDescent="0.35">
      <c r="A21" s="38"/>
      <c r="B21" s="69" t="s">
        <v>17</v>
      </c>
      <c r="C21" s="70"/>
      <c r="D21" s="43"/>
      <c r="E21" s="30" t="s">
        <v>18</v>
      </c>
      <c r="F21" s="30"/>
      <c r="G21" s="30"/>
      <c r="H21" s="30"/>
      <c r="I21" s="30" t="s">
        <v>61</v>
      </c>
      <c r="J21" s="30"/>
      <c r="K21" s="9">
        <v>14</v>
      </c>
      <c r="L21" s="25"/>
      <c r="M21" s="25"/>
      <c r="N21" s="4">
        <f t="shared" si="3"/>
        <v>0</v>
      </c>
      <c r="O21" s="7">
        <v>25</v>
      </c>
      <c r="P21" s="21">
        <f>(L21*O21)+(M21*O21)</f>
        <v>0</v>
      </c>
      <c r="Q21" s="46"/>
      <c r="R21" s="11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37.5" customHeight="1" thickTop="1" thickBot="1" x14ac:dyDescent="0.35">
      <c r="A22" s="38"/>
      <c r="B22" s="71"/>
      <c r="C22" s="72"/>
      <c r="D22" s="73"/>
      <c r="E22" s="30"/>
      <c r="F22" s="30"/>
      <c r="G22" s="30"/>
      <c r="H22" s="30"/>
      <c r="I22" s="68" t="s">
        <v>70</v>
      </c>
      <c r="J22" s="68"/>
      <c r="K22" s="9">
        <v>15</v>
      </c>
      <c r="L22" s="25"/>
      <c r="M22" s="25"/>
      <c r="N22" s="4">
        <f t="shared" si="3"/>
        <v>0</v>
      </c>
      <c r="O22" s="7">
        <v>20</v>
      </c>
      <c r="P22" s="21">
        <f t="shared" si="2"/>
        <v>0</v>
      </c>
      <c r="Q22" s="46"/>
      <c r="R22" s="11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37.5" customHeight="1" thickTop="1" thickBot="1" x14ac:dyDescent="0.35">
      <c r="A23" s="38"/>
      <c r="B23" s="71"/>
      <c r="C23" s="72"/>
      <c r="D23" s="73"/>
      <c r="E23" s="30" t="s">
        <v>19</v>
      </c>
      <c r="F23" s="30"/>
      <c r="G23" s="30"/>
      <c r="H23" s="30"/>
      <c r="I23" s="30" t="s">
        <v>61</v>
      </c>
      <c r="J23" s="30"/>
      <c r="K23" s="22">
        <v>16</v>
      </c>
      <c r="L23" s="25"/>
      <c r="M23" s="25"/>
      <c r="N23" s="4">
        <f t="shared" si="3"/>
        <v>0</v>
      </c>
      <c r="O23" s="7">
        <v>17</v>
      </c>
      <c r="P23" s="21">
        <f t="shared" si="2"/>
        <v>0</v>
      </c>
      <c r="Q23" s="46"/>
      <c r="R23" s="11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37.5" customHeight="1" thickTop="1" thickBot="1" x14ac:dyDescent="0.35">
      <c r="A24" s="38"/>
      <c r="B24" s="71"/>
      <c r="C24" s="72"/>
      <c r="D24" s="73"/>
      <c r="E24" s="30"/>
      <c r="F24" s="30"/>
      <c r="G24" s="30"/>
      <c r="H24" s="30"/>
      <c r="I24" s="68" t="s">
        <v>70</v>
      </c>
      <c r="J24" s="68"/>
      <c r="K24" s="9">
        <v>17</v>
      </c>
      <c r="L24" s="25"/>
      <c r="M24" s="25"/>
      <c r="N24" s="4">
        <f t="shared" si="3"/>
        <v>0</v>
      </c>
      <c r="O24" s="7">
        <v>15</v>
      </c>
      <c r="P24" s="21">
        <f t="shared" si="2"/>
        <v>0</v>
      </c>
      <c r="Q24" s="46"/>
      <c r="R24" s="1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37.5" customHeight="1" thickTop="1" thickBot="1" x14ac:dyDescent="0.35">
      <c r="A25" s="38"/>
      <c r="B25" s="71"/>
      <c r="C25" s="72"/>
      <c r="D25" s="73"/>
      <c r="E25" s="30" t="s">
        <v>58</v>
      </c>
      <c r="F25" s="30"/>
      <c r="G25" s="30"/>
      <c r="H25" s="30"/>
      <c r="I25" s="30" t="s">
        <v>61</v>
      </c>
      <c r="J25" s="30"/>
      <c r="K25" s="9">
        <v>18</v>
      </c>
      <c r="L25" s="25"/>
      <c r="M25" s="25"/>
      <c r="N25" s="4">
        <f>L25+M25</f>
        <v>0</v>
      </c>
      <c r="O25" s="7">
        <v>13</v>
      </c>
      <c r="P25" s="21">
        <f t="shared" si="2"/>
        <v>0</v>
      </c>
      <c r="Q25" s="46"/>
      <c r="R25" s="11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37.5" customHeight="1" thickTop="1" thickBot="1" x14ac:dyDescent="0.35">
      <c r="A26" s="38"/>
      <c r="B26" s="71"/>
      <c r="C26" s="72"/>
      <c r="D26" s="73"/>
      <c r="E26" s="30"/>
      <c r="F26" s="30"/>
      <c r="G26" s="30"/>
      <c r="H26" s="30"/>
      <c r="I26" s="68" t="s">
        <v>70</v>
      </c>
      <c r="J26" s="68"/>
      <c r="K26" s="22">
        <v>19</v>
      </c>
      <c r="L26" s="25"/>
      <c r="M26" s="25"/>
      <c r="N26" s="4">
        <f t="shared" si="3"/>
        <v>0</v>
      </c>
      <c r="O26" s="7">
        <v>10</v>
      </c>
      <c r="P26" s="21">
        <f t="shared" si="2"/>
        <v>0</v>
      </c>
      <c r="Q26" s="46"/>
      <c r="R26" s="11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37.5" customHeight="1" thickTop="1" thickBot="1" x14ac:dyDescent="0.35">
      <c r="A27" s="38"/>
      <c r="B27" s="71"/>
      <c r="C27" s="72"/>
      <c r="D27" s="73"/>
      <c r="E27" s="30" t="s">
        <v>59</v>
      </c>
      <c r="F27" s="30"/>
      <c r="G27" s="30"/>
      <c r="H27" s="30"/>
      <c r="I27" s="30" t="s">
        <v>61</v>
      </c>
      <c r="J27" s="30"/>
      <c r="K27" s="9">
        <v>20</v>
      </c>
      <c r="L27" s="25"/>
      <c r="M27" s="25"/>
      <c r="N27" s="4">
        <f t="shared" si="3"/>
        <v>0</v>
      </c>
      <c r="O27" s="7">
        <v>7</v>
      </c>
      <c r="P27" s="21">
        <f t="shared" si="2"/>
        <v>0</v>
      </c>
      <c r="Q27" s="46"/>
      <c r="R27" s="1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37.5" customHeight="1" thickTop="1" thickBot="1" x14ac:dyDescent="0.35">
      <c r="A28" s="38"/>
      <c r="B28" s="74"/>
      <c r="C28" s="75"/>
      <c r="D28" s="76"/>
      <c r="E28" s="30"/>
      <c r="F28" s="30"/>
      <c r="G28" s="30"/>
      <c r="H28" s="30"/>
      <c r="I28" s="68" t="s">
        <v>70</v>
      </c>
      <c r="J28" s="68"/>
      <c r="K28" s="9">
        <v>21</v>
      </c>
      <c r="L28" s="25"/>
      <c r="M28" s="25"/>
      <c r="N28" s="4">
        <f t="shared" si="3"/>
        <v>0</v>
      </c>
      <c r="O28" s="7">
        <v>5</v>
      </c>
      <c r="P28" s="21">
        <f t="shared" si="2"/>
        <v>0</v>
      </c>
      <c r="Q28" s="46"/>
      <c r="R28" s="11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37.5" customHeight="1" thickTop="1" thickBot="1" x14ac:dyDescent="0.35">
      <c r="A29" s="38"/>
      <c r="B29" s="30" t="s">
        <v>43</v>
      </c>
      <c r="C29" s="30"/>
      <c r="D29" s="30"/>
      <c r="E29" s="30"/>
      <c r="F29" s="30"/>
      <c r="G29" s="30"/>
      <c r="H29" s="30" t="s">
        <v>18</v>
      </c>
      <c r="I29" s="30"/>
      <c r="J29" s="45"/>
      <c r="K29" s="9">
        <v>22</v>
      </c>
      <c r="L29" s="25"/>
      <c r="M29" s="25"/>
      <c r="N29" s="4">
        <f t="shared" si="3"/>
        <v>0</v>
      </c>
      <c r="O29" s="7">
        <v>15</v>
      </c>
      <c r="P29" s="21">
        <f t="shared" si="2"/>
        <v>0</v>
      </c>
      <c r="Q29" s="46"/>
      <c r="R29" s="11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37.5" customHeight="1" thickTop="1" thickBot="1" x14ac:dyDescent="0.35">
      <c r="A30" s="38"/>
      <c r="B30" s="30"/>
      <c r="C30" s="30"/>
      <c r="D30" s="30"/>
      <c r="E30" s="30"/>
      <c r="F30" s="30"/>
      <c r="G30" s="30"/>
      <c r="H30" s="30" t="s">
        <v>19</v>
      </c>
      <c r="I30" s="30"/>
      <c r="J30" s="30"/>
      <c r="K30" s="9">
        <v>23</v>
      </c>
      <c r="L30" s="25"/>
      <c r="M30" s="25"/>
      <c r="N30" s="4">
        <f t="shared" si="3"/>
        <v>0</v>
      </c>
      <c r="O30" s="7">
        <v>10</v>
      </c>
      <c r="P30" s="21">
        <f t="shared" si="2"/>
        <v>0</v>
      </c>
      <c r="Q30" s="46"/>
      <c r="R30" s="11"/>
      <c r="S30" s="15"/>
      <c r="T30" s="15" t="s">
        <v>48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37.5" customHeight="1" thickTop="1" thickBot="1" x14ac:dyDescent="0.35">
      <c r="A31" s="38"/>
      <c r="B31" s="30"/>
      <c r="C31" s="30"/>
      <c r="D31" s="30"/>
      <c r="E31" s="30"/>
      <c r="F31" s="30"/>
      <c r="G31" s="30"/>
      <c r="H31" s="30" t="s">
        <v>60</v>
      </c>
      <c r="I31" s="30"/>
      <c r="J31" s="30"/>
      <c r="K31" s="9">
        <v>24</v>
      </c>
      <c r="L31" s="25"/>
      <c r="M31" s="25"/>
      <c r="N31" s="4">
        <f>L31+M31</f>
        <v>0</v>
      </c>
      <c r="O31" s="7">
        <v>5</v>
      </c>
      <c r="P31" s="21">
        <f t="shared" si="2"/>
        <v>0</v>
      </c>
      <c r="Q31" s="46"/>
      <c r="R31" s="11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37.5" customHeight="1" thickTop="1" thickBot="1" x14ac:dyDescent="0.35">
      <c r="A32" s="38"/>
      <c r="B32" s="30"/>
      <c r="C32" s="30"/>
      <c r="D32" s="30"/>
      <c r="E32" s="30"/>
      <c r="F32" s="30"/>
      <c r="G32" s="30"/>
      <c r="H32" s="30" t="s">
        <v>59</v>
      </c>
      <c r="I32" s="30"/>
      <c r="J32" s="30"/>
      <c r="K32" s="9">
        <v>25</v>
      </c>
      <c r="L32" s="25"/>
      <c r="M32" s="25"/>
      <c r="N32" s="4">
        <f t="shared" si="3"/>
        <v>0</v>
      </c>
      <c r="O32" s="7">
        <v>3</v>
      </c>
      <c r="P32" s="21">
        <f t="shared" si="2"/>
        <v>0</v>
      </c>
      <c r="Q32" s="46"/>
      <c r="R32" s="1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37.5" customHeight="1" thickTop="1" thickBot="1" x14ac:dyDescent="0.35">
      <c r="A33" s="38" t="s">
        <v>20</v>
      </c>
      <c r="B33" s="30" t="s">
        <v>65</v>
      </c>
      <c r="C33" s="30"/>
      <c r="D33" s="30"/>
      <c r="E33" s="30"/>
      <c r="F33" s="30"/>
      <c r="G33" s="30"/>
      <c r="H33" s="30" t="s">
        <v>18</v>
      </c>
      <c r="I33" s="30"/>
      <c r="J33" s="30"/>
      <c r="K33" s="9">
        <v>26</v>
      </c>
      <c r="L33" s="25"/>
      <c r="M33" s="25"/>
      <c r="N33" s="4">
        <f t="shared" si="3"/>
        <v>0</v>
      </c>
      <c r="O33" s="7">
        <v>15</v>
      </c>
      <c r="P33" s="21">
        <f t="shared" si="2"/>
        <v>0</v>
      </c>
      <c r="Q33" s="64">
        <f>P33+P34+P35+P36+P37+P38+P39+P40</f>
        <v>0</v>
      </c>
      <c r="R33" s="1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37.5" customHeight="1" thickTop="1" thickBot="1" x14ac:dyDescent="0.35">
      <c r="A34" s="38"/>
      <c r="B34" s="30"/>
      <c r="C34" s="30"/>
      <c r="D34" s="30"/>
      <c r="E34" s="30"/>
      <c r="F34" s="30"/>
      <c r="G34" s="30"/>
      <c r="H34" s="30" t="s">
        <v>19</v>
      </c>
      <c r="I34" s="30"/>
      <c r="J34" s="30"/>
      <c r="K34" s="9">
        <v>27</v>
      </c>
      <c r="L34" s="25"/>
      <c r="M34" s="25"/>
      <c r="N34" s="4">
        <f t="shared" si="3"/>
        <v>0</v>
      </c>
      <c r="O34" s="7">
        <v>10</v>
      </c>
      <c r="P34" s="21">
        <f t="shared" si="2"/>
        <v>0</v>
      </c>
      <c r="Q34" s="64"/>
      <c r="R34" s="11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37.5" customHeight="1" thickTop="1" thickBot="1" x14ac:dyDescent="0.35">
      <c r="A35" s="38"/>
      <c r="B35" s="30"/>
      <c r="C35" s="30"/>
      <c r="D35" s="30"/>
      <c r="E35" s="30"/>
      <c r="F35" s="30"/>
      <c r="G35" s="30"/>
      <c r="H35" s="30" t="s">
        <v>60</v>
      </c>
      <c r="I35" s="30"/>
      <c r="J35" s="30"/>
      <c r="K35" s="9">
        <v>28</v>
      </c>
      <c r="L35" s="25"/>
      <c r="M35" s="25"/>
      <c r="N35" s="4">
        <f>L35+M35</f>
        <v>0</v>
      </c>
      <c r="O35" s="7">
        <v>5</v>
      </c>
      <c r="P35" s="21">
        <f t="shared" si="2"/>
        <v>0</v>
      </c>
      <c r="Q35" s="64"/>
      <c r="R35" s="11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37.5" customHeight="1" thickTop="1" thickBot="1" x14ac:dyDescent="0.35">
      <c r="A36" s="38"/>
      <c r="B36" s="30"/>
      <c r="C36" s="30"/>
      <c r="D36" s="30"/>
      <c r="E36" s="30"/>
      <c r="F36" s="30"/>
      <c r="G36" s="30"/>
      <c r="H36" s="30" t="s">
        <v>59</v>
      </c>
      <c r="I36" s="30"/>
      <c r="J36" s="30"/>
      <c r="K36" s="9">
        <v>29</v>
      </c>
      <c r="L36" s="25"/>
      <c r="M36" s="25"/>
      <c r="N36" s="4">
        <f t="shared" si="3"/>
        <v>0</v>
      </c>
      <c r="O36" s="7">
        <v>3</v>
      </c>
      <c r="P36" s="21">
        <f t="shared" si="2"/>
        <v>0</v>
      </c>
      <c r="Q36" s="64"/>
      <c r="R36" s="1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37.5" customHeight="1" thickTop="1" thickBot="1" x14ac:dyDescent="0.35">
      <c r="A37" s="38"/>
      <c r="B37" s="30" t="s">
        <v>66</v>
      </c>
      <c r="C37" s="30"/>
      <c r="D37" s="30"/>
      <c r="E37" s="30"/>
      <c r="F37" s="30"/>
      <c r="G37" s="30"/>
      <c r="H37" s="65" t="s">
        <v>18</v>
      </c>
      <c r="I37" s="65"/>
      <c r="J37" s="65"/>
      <c r="K37" s="9">
        <v>30</v>
      </c>
      <c r="L37" s="25"/>
      <c r="M37" s="25"/>
      <c r="N37" s="4">
        <f t="shared" si="3"/>
        <v>0</v>
      </c>
      <c r="O37" s="7">
        <v>15</v>
      </c>
      <c r="P37" s="21">
        <f t="shared" si="2"/>
        <v>0</v>
      </c>
      <c r="Q37" s="64"/>
      <c r="R37" s="11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38.25" customHeight="1" thickTop="1" thickBot="1" x14ac:dyDescent="0.35">
      <c r="A38" s="38"/>
      <c r="B38" s="30"/>
      <c r="C38" s="30"/>
      <c r="D38" s="30"/>
      <c r="E38" s="30"/>
      <c r="F38" s="30"/>
      <c r="G38" s="30"/>
      <c r="H38" s="65" t="s">
        <v>19</v>
      </c>
      <c r="I38" s="65"/>
      <c r="J38" s="65"/>
      <c r="K38" s="9">
        <v>31</v>
      </c>
      <c r="L38" s="25"/>
      <c r="M38" s="25"/>
      <c r="N38" s="4">
        <f t="shared" si="3"/>
        <v>0</v>
      </c>
      <c r="O38" s="7">
        <v>10</v>
      </c>
      <c r="P38" s="21">
        <f t="shared" si="2"/>
        <v>0</v>
      </c>
      <c r="Q38" s="64"/>
      <c r="R38" s="11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38.25" customHeight="1" thickTop="1" thickBot="1" x14ac:dyDescent="0.35">
      <c r="A39" s="38"/>
      <c r="B39" s="30"/>
      <c r="C39" s="30"/>
      <c r="D39" s="30"/>
      <c r="E39" s="30"/>
      <c r="F39" s="30"/>
      <c r="G39" s="30"/>
      <c r="H39" s="65" t="s">
        <v>58</v>
      </c>
      <c r="I39" s="65"/>
      <c r="J39" s="65"/>
      <c r="K39" s="9">
        <v>32</v>
      </c>
      <c r="L39" s="25"/>
      <c r="M39" s="25"/>
      <c r="N39" s="4">
        <f>L39+M39</f>
        <v>0</v>
      </c>
      <c r="O39" s="7">
        <v>5</v>
      </c>
      <c r="P39" s="21">
        <f t="shared" si="2"/>
        <v>0</v>
      </c>
      <c r="Q39" s="64"/>
      <c r="R39" s="1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36.75" customHeight="1" thickTop="1" thickBot="1" x14ac:dyDescent="0.35">
      <c r="A40" s="38"/>
      <c r="B40" s="30"/>
      <c r="C40" s="30"/>
      <c r="D40" s="30"/>
      <c r="E40" s="30"/>
      <c r="F40" s="30"/>
      <c r="G40" s="30"/>
      <c r="H40" s="65" t="s">
        <v>59</v>
      </c>
      <c r="I40" s="65"/>
      <c r="J40" s="65"/>
      <c r="K40" s="9">
        <v>33</v>
      </c>
      <c r="L40" s="25"/>
      <c r="M40" s="25"/>
      <c r="N40" s="4">
        <f t="shared" si="3"/>
        <v>0</v>
      </c>
      <c r="O40" s="7">
        <v>3</v>
      </c>
      <c r="P40" s="21">
        <f t="shared" si="2"/>
        <v>0</v>
      </c>
      <c r="Q40" s="64"/>
      <c r="R40" s="1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38.25" customHeight="1" thickTop="1" thickBot="1" x14ac:dyDescent="0.35">
      <c r="A41" s="38" t="s">
        <v>21</v>
      </c>
      <c r="B41" s="30" t="s">
        <v>36</v>
      </c>
      <c r="C41" s="30"/>
      <c r="D41" s="30"/>
      <c r="E41" s="30" t="s">
        <v>18</v>
      </c>
      <c r="F41" s="40" t="s">
        <v>61</v>
      </c>
      <c r="G41" s="42"/>
      <c r="H41" s="9">
        <v>34</v>
      </c>
      <c r="I41" s="25"/>
      <c r="J41" s="44"/>
      <c r="K41" s="44"/>
      <c r="L41" s="25"/>
      <c r="M41" s="25"/>
      <c r="N41" s="4">
        <f t="shared" ref="N41:N48" si="4">I41+J41+L41+M41</f>
        <v>0</v>
      </c>
      <c r="O41" s="7">
        <v>20</v>
      </c>
      <c r="P41" s="8">
        <f t="shared" ref="P41:P48" si="5">(I41*O41)+(J41*O41)+(L41*O41)+(M41*O41)</f>
        <v>0</v>
      </c>
      <c r="Q41" s="46">
        <f>P41+P42+P43+P44+P45+P46+P47+P48+P49+P50+P51+P52</f>
        <v>0</v>
      </c>
      <c r="R41" s="11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38.25" customHeight="1" thickTop="1" thickBot="1" x14ac:dyDescent="0.35">
      <c r="A42" s="38"/>
      <c r="B42" s="30"/>
      <c r="C42" s="30"/>
      <c r="D42" s="30"/>
      <c r="E42" s="30"/>
      <c r="F42" s="32" t="s">
        <v>70</v>
      </c>
      <c r="G42" s="33"/>
      <c r="H42" s="9">
        <v>35</v>
      </c>
      <c r="I42" s="25"/>
      <c r="J42" s="44"/>
      <c r="K42" s="44"/>
      <c r="L42" s="25"/>
      <c r="M42" s="25"/>
      <c r="N42" s="4">
        <f t="shared" si="4"/>
        <v>0</v>
      </c>
      <c r="O42" s="7">
        <v>17</v>
      </c>
      <c r="P42" s="8">
        <f t="shared" si="5"/>
        <v>0</v>
      </c>
      <c r="Q42" s="46"/>
      <c r="R42" s="11"/>
      <c r="S42" s="15" t="s">
        <v>48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36.75" customHeight="1" thickTop="1" thickBot="1" x14ac:dyDescent="0.35">
      <c r="A43" s="38"/>
      <c r="B43" s="30"/>
      <c r="C43" s="30"/>
      <c r="D43" s="30"/>
      <c r="E43" s="30" t="s">
        <v>19</v>
      </c>
      <c r="F43" s="40" t="s">
        <v>61</v>
      </c>
      <c r="G43" s="42"/>
      <c r="H43" s="9">
        <v>36</v>
      </c>
      <c r="I43" s="25"/>
      <c r="J43" s="44"/>
      <c r="K43" s="44"/>
      <c r="L43" s="25"/>
      <c r="M43" s="25"/>
      <c r="N43" s="4">
        <f t="shared" si="4"/>
        <v>0</v>
      </c>
      <c r="O43" s="7">
        <v>15</v>
      </c>
      <c r="P43" s="8">
        <f t="shared" si="5"/>
        <v>0</v>
      </c>
      <c r="Q43" s="46"/>
      <c r="R43" s="11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36.75" customHeight="1" thickTop="1" thickBot="1" x14ac:dyDescent="0.35">
      <c r="A44" s="38"/>
      <c r="B44" s="30"/>
      <c r="C44" s="30"/>
      <c r="D44" s="30"/>
      <c r="E44" s="30"/>
      <c r="F44" s="32" t="s">
        <v>70</v>
      </c>
      <c r="G44" s="33"/>
      <c r="H44" s="9">
        <v>37</v>
      </c>
      <c r="I44" s="25"/>
      <c r="J44" s="44"/>
      <c r="K44" s="44"/>
      <c r="L44" s="25"/>
      <c r="M44" s="25"/>
      <c r="N44" s="4">
        <f t="shared" si="4"/>
        <v>0</v>
      </c>
      <c r="O44" s="7">
        <v>13</v>
      </c>
      <c r="P44" s="8">
        <f t="shared" si="5"/>
        <v>0</v>
      </c>
      <c r="Q44" s="46"/>
      <c r="R44" s="1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36.75" customHeight="1" thickTop="1" thickBot="1" x14ac:dyDescent="0.35">
      <c r="A45" s="38"/>
      <c r="B45" s="30"/>
      <c r="C45" s="30"/>
      <c r="D45" s="30"/>
      <c r="E45" s="30" t="s">
        <v>60</v>
      </c>
      <c r="F45" s="40" t="s">
        <v>61</v>
      </c>
      <c r="G45" s="42"/>
      <c r="H45" s="9">
        <v>38</v>
      </c>
      <c r="I45" s="25"/>
      <c r="J45" s="44"/>
      <c r="K45" s="44"/>
      <c r="L45" s="25"/>
      <c r="M45" s="25"/>
      <c r="N45" s="4">
        <f t="shared" si="4"/>
        <v>0</v>
      </c>
      <c r="O45" s="7">
        <v>10</v>
      </c>
      <c r="P45" s="8">
        <f t="shared" si="5"/>
        <v>0</v>
      </c>
      <c r="Q45" s="46"/>
      <c r="R45" s="11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36.75" customHeight="1" thickTop="1" thickBot="1" x14ac:dyDescent="0.35">
      <c r="A46" s="38"/>
      <c r="B46" s="30"/>
      <c r="C46" s="30"/>
      <c r="D46" s="30"/>
      <c r="E46" s="30"/>
      <c r="F46" s="32" t="s">
        <v>70</v>
      </c>
      <c r="G46" s="33"/>
      <c r="H46" s="9">
        <v>39</v>
      </c>
      <c r="I46" s="25"/>
      <c r="J46" s="44"/>
      <c r="K46" s="44"/>
      <c r="L46" s="25"/>
      <c r="M46" s="25"/>
      <c r="N46" s="4">
        <f t="shared" si="4"/>
        <v>0</v>
      </c>
      <c r="O46" s="7">
        <v>7</v>
      </c>
      <c r="P46" s="8">
        <f t="shared" si="5"/>
        <v>0</v>
      </c>
      <c r="Q46" s="46"/>
      <c r="R46" s="11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36.75" customHeight="1" thickTop="1" thickBot="1" x14ac:dyDescent="0.35">
      <c r="A47" s="38"/>
      <c r="B47" s="30"/>
      <c r="C47" s="30"/>
      <c r="D47" s="30"/>
      <c r="E47" s="30" t="s">
        <v>59</v>
      </c>
      <c r="F47" s="40" t="s">
        <v>61</v>
      </c>
      <c r="G47" s="42"/>
      <c r="H47" s="9">
        <v>40</v>
      </c>
      <c r="I47" s="25"/>
      <c r="J47" s="44"/>
      <c r="K47" s="44"/>
      <c r="L47" s="25"/>
      <c r="M47" s="25"/>
      <c r="N47" s="4">
        <f t="shared" si="4"/>
        <v>0</v>
      </c>
      <c r="O47" s="7">
        <v>5</v>
      </c>
      <c r="P47" s="8">
        <f t="shared" si="5"/>
        <v>0</v>
      </c>
      <c r="Q47" s="46"/>
      <c r="R47" s="11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37.5" customHeight="1" thickTop="1" thickBot="1" x14ac:dyDescent="0.35">
      <c r="A48" s="38"/>
      <c r="B48" s="30"/>
      <c r="C48" s="30"/>
      <c r="D48" s="30"/>
      <c r="E48" s="30"/>
      <c r="F48" s="32" t="s">
        <v>70</v>
      </c>
      <c r="G48" s="33"/>
      <c r="H48" s="9">
        <v>41</v>
      </c>
      <c r="I48" s="25"/>
      <c r="J48" s="44"/>
      <c r="K48" s="44"/>
      <c r="L48" s="25"/>
      <c r="M48" s="25"/>
      <c r="N48" s="4">
        <f t="shared" si="4"/>
        <v>0</v>
      </c>
      <c r="O48" s="7">
        <v>3</v>
      </c>
      <c r="P48" s="8">
        <f t="shared" si="5"/>
        <v>0</v>
      </c>
      <c r="Q48" s="46"/>
      <c r="R48" s="11"/>
      <c r="S48" s="15"/>
      <c r="T48" s="15"/>
      <c r="U48" s="15"/>
      <c r="V48" s="15"/>
      <c r="W48" s="15"/>
      <c r="X48" s="15" t="s">
        <v>48</v>
      </c>
      <c r="Y48" s="15"/>
      <c r="Z48" s="15"/>
      <c r="AA48" s="15"/>
      <c r="AB48" s="15"/>
      <c r="AC48" s="15"/>
      <c r="AD48" s="15"/>
    </row>
    <row r="49" spans="1:30" ht="45" customHeight="1" thickTop="1" thickBot="1" x14ac:dyDescent="0.35">
      <c r="A49" s="38"/>
      <c r="B49" s="30" t="s">
        <v>71</v>
      </c>
      <c r="C49" s="30"/>
      <c r="D49" s="30"/>
      <c r="E49" s="30"/>
      <c r="F49" s="30"/>
      <c r="G49" s="30"/>
      <c r="H49" s="65" t="s">
        <v>18</v>
      </c>
      <c r="I49" s="65"/>
      <c r="J49" s="65"/>
      <c r="K49" s="9">
        <v>42</v>
      </c>
      <c r="L49" s="25"/>
      <c r="M49" s="25"/>
      <c r="N49" s="7">
        <f>L49+M49</f>
        <v>0</v>
      </c>
      <c r="O49" s="7">
        <v>10</v>
      </c>
      <c r="P49" s="8">
        <f>(L49*O49)+(M49*O49)</f>
        <v>0</v>
      </c>
      <c r="Q49" s="46"/>
      <c r="R49" s="11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45" customHeight="1" thickTop="1" thickBot="1" x14ac:dyDescent="0.35">
      <c r="A50" s="38"/>
      <c r="B50" s="30"/>
      <c r="C50" s="30"/>
      <c r="D50" s="30"/>
      <c r="E50" s="30"/>
      <c r="F50" s="30"/>
      <c r="G50" s="30"/>
      <c r="H50" s="65" t="s">
        <v>19</v>
      </c>
      <c r="I50" s="65"/>
      <c r="J50" s="65"/>
      <c r="K50" s="9">
        <v>43</v>
      </c>
      <c r="L50" s="25"/>
      <c r="M50" s="25"/>
      <c r="N50" s="7">
        <f t="shared" ref="N50:N52" si="6">L50+M50</f>
        <v>0</v>
      </c>
      <c r="O50" s="7">
        <v>5</v>
      </c>
      <c r="P50" s="8">
        <f t="shared" ref="P50:P52" si="7">(L50*O50)+(M50*O50)</f>
        <v>0</v>
      </c>
      <c r="Q50" s="46"/>
      <c r="R50" s="11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46.5" customHeight="1" thickTop="1" thickBot="1" x14ac:dyDescent="0.35">
      <c r="A51" s="38"/>
      <c r="B51" s="30"/>
      <c r="C51" s="30"/>
      <c r="D51" s="30"/>
      <c r="E51" s="30"/>
      <c r="F51" s="30"/>
      <c r="G51" s="30"/>
      <c r="H51" s="65" t="s">
        <v>60</v>
      </c>
      <c r="I51" s="65"/>
      <c r="J51" s="65"/>
      <c r="K51" s="9">
        <v>44</v>
      </c>
      <c r="L51" s="25"/>
      <c r="M51" s="25"/>
      <c r="N51" s="7">
        <f t="shared" si="6"/>
        <v>0</v>
      </c>
      <c r="O51" s="7">
        <v>3</v>
      </c>
      <c r="P51" s="8">
        <f t="shared" si="7"/>
        <v>0</v>
      </c>
      <c r="Q51" s="46"/>
      <c r="R51" s="11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43.5" customHeight="1" thickTop="1" thickBot="1" x14ac:dyDescent="0.35">
      <c r="A52" s="38"/>
      <c r="B52" s="30"/>
      <c r="C52" s="30"/>
      <c r="D52" s="30"/>
      <c r="E52" s="30"/>
      <c r="F52" s="30"/>
      <c r="G52" s="30"/>
      <c r="H52" s="65" t="s">
        <v>59</v>
      </c>
      <c r="I52" s="65"/>
      <c r="J52" s="65"/>
      <c r="K52" s="9">
        <v>45</v>
      </c>
      <c r="L52" s="25"/>
      <c r="M52" s="25"/>
      <c r="N52" s="7">
        <f t="shared" si="6"/>
        <v>0</v>
      </c>
      <c r="O52" s="7">
        <v>1</v>
      </c>
      <c r="P52" s="8">
        <f t="shared" si="7"/>
        <v>0</v>
      </c>
      <c r="Q52" s="46"/>
      <c r="R52" s="11"/>
      <c r="S52" s="15"/>
      <c r="T52" s="15"/>
      <c r="U52" s="15" t="s">
        <v>48</v>
      </c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37.5" customHeight="1" thickTop="1" thickBot="1" x14ac:dyDescent="0.35">
      <c r="A53" s="39" t="s">
        <v>22</v>
      </c>
      <c r="B53" s="30" t="s">
        <v>67</v>
      </c>
      <c r="C53" s="30"/>
      <c r="D53" s="30"/>
      <c r="E53" s="30" t="s">
        <v>18</v>
      </c>
      <c r="F53" s="40" t="s">
        <v>61</v>
      </c>
      <c r="G53" s="42"/>
      <c r="H53" s="10">
        <v>46</v>
      </c>
      <c r="I53" s="25"/>
      <c r="J53" s="28"/>
      <c r="K53" s="28"/>
      <c r="L53" s="25"/>
      <c r="M53" s="25"/>
      <c r="N53" s="7">
        <f t="shared" ref="N53:N64" si="8">I53+J53+L53+M53</f>
        <v>0</v>
      </c>
      <c r="O53" s="7">
        <v>20</v>
      </c>
      <c r="P53" s="8">
        <f>(I53*O53)+(J53*O53)+(L53*O53)+(M53*O53)</f>
        <v>0</v>
      </c>
      <c r="Q53" s="46">
        <f>P53+P54+P55+P56+P57+P58+P59+P60+P61+P62+P63+P64</f>
        <v>0</v>
      </c>
      <c r="R53" s="11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37.5" customHeight="1" thickTop="1" thickBot="1" x14ac:dyDescent="0.35">
      <c r="A54" s="39"/>
      <c r="B54" s="30"/>
      <c r="C54" s="30"/>
      <c r="D54" s="30"/>
      <c r="E54" s="30"/>
      <c r="F54" s="32" t="s">
        <v>70</v>
      </c>
      <c r="G54" s="33"/>
      <c r="H54" s="10">
        <v>47</v>
      </c>
      <c r="I54" s="25"/>
      <c r="J54" s="34"/>
      <c r="K54" s="35"/>
      <c r="L54" s="25"/>
      <c r="M54" s="25"/>
      <c r="N54" s="7">
        <f t="shared" si="8"/>
        <v>0</v>
      </c>
      <c r="O54" s="7">
        <v>17</v>
      </c>
      <c r="P54" s="21">
        <f t="shared" ref="P54:P64" si="9">(I54*O54)+(J54*O54)+(L54*O54)+(M54*O54)</f>
        <v>0</v>
      </c>
      <c r="Q54" s="46"/>
      <c r="R54" s="11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37.5" customHeight="1" thickTop="1" thickBot="1" x14ac:dyDescent="0.35">
      <c r="A55" s="39"/>
      <c r="B55" s="30"/>
      <c r="C55" s="30"/>
      <c r="D55" s="30"/>
      <c r="E55" s="30" t="s">
        <v>19</v>
      </c>
      <c r="F55" s="40" t="s">
        <v>61</v>
      </c>
      <c r="G55" s="42"/>
      <c r="H55" s="10">
        <v>48</v>
      </c>
      <c r="I55" s="25"/>
      <c r="J55" s="28"/>
      <c r="K55" s="28"/>
      <c r="L55" s="25"/>
      <c r="M55" s="25"/>
      <c r="N55" s="7">
        <f t="shared" si="8"/>
        <v>0</v>
      </c>
      <c r="O55" s="7">
        <v>15</v>
      </c>
      <c r="P55" s="21">
        <f t="shared" si="9"/>
        <v>0</v>
      </c>
      <c r="Q55" s="46"/>
      <c r="R55" s="11"/>
      <c r="S55" s="15"/>
      <c r="T55" s="15" t="s">
        <v>48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37.5" customHeight="1" thickTop="1" thickBot="1" x14ac:dyDescent="0.35">
      <c r="A56" s="39"/>
      <c r="B56" s="30"/>
      <c r="C56" s="30"/>
      <c r="D56" s="30"/>
      <c r="E56" s="30"/>
      <c r="F56" s="32" t="s">
        <v>70</v>
      </c>
      <c r="G56" s="33"/>
      <c r="H56" s="10">
        <v>49</v>
      </c>
      <c r="I56" s="25"/>
      <c r="J56" s="34"/>
      <c r="K56" s="35"/>
      <c r="L56" s="25"/>
      <c r="M56" s="25"/>
      <c r="N56" s="7">
        <f t="shared" si="8"/>
        <v>0</v>
      </c>
      <c r="O56" s="7">
        <v>13</v>
      </c>
      <c r="P56" s="21">
        <f t="shared" si="9"/>
        <v>0</v>
      </c>
      <c r="Q56" s="46"/>
      <c r="R56" s="11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37.5" customHeight="1" thickTop="1" thickBot="1" x14ac:dyDescent="0.35">
      <c r="A57" s="39"/>
      <c r="B57" s="30"/>
      <c r="C57" s="30"/>
      <c r="D57" s="30"/>
      <c r="E57" s="30" t="s">
        <v>60</v>
      </c>
      <c r="F57" s="40" t="s">
        <v>61</v>
      </c>
      <c r="G57" s="42"/>
      <c r="H57" s="10">
        <v>50</v>
      </c>
      <c r="I57" s="25"/>
      <c r="J57" s="34"/>
      <c r="K57" s="35"/>
      <c r="L57" s="25"/>
      <c r="M57" s="25"/>
      <c r="N57" s="7">
        <f t="shared" si="8"/>
        <v>0</v>
      </c>
      <c r="O57" s="7">
        <v>10</v>
      </c>
      <c r="P57" s="21">
        <f t="shared" si="9"/>
        <v>0</v>
      </c>
      <c r="Q57" s="46"/>
      <c r="R57" s="11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37.5" customHeight="1" thickTop="1" thickBot="1" x14ac:dyDescent="0.35">
      <c r="A58" s="39"/>
      <c r="B58" s="30"/>
      <c r="C58" s="30"/>
      <c r="D58" s="30"/>
      <c r="E58" s="30"/>
      <c r="F58" s="32" t="s">
        <v>70</v>
      </c>
      <c r="G58" s="33"/>
      <c r="H58" s="10">
        <v>51</v>
      </c>
      <c r="I58" s="25"/>
      <c r="J58" s="34"/>
      <c r="K58" s="35"/>
      <c r="L58" s="25"/>
      <c r="M58" s="25"/>
      <c r="N58" s="7">
        <f t="shared" si="8"/>
        <v>0</v>
      </c>
      <c r="O58" s="7">
        <v>7</v>
      </c>
      <c r="P58" s="21">
        <f t="shared" si="9"/>
        <v>0</v>
      </c>
      <c r="Q58" s="46"/>
      <c r="R58" s="11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37.5" customHeight="1" thickTop="1" thickBot="1" x14ac:dyDescent="0.35">
      <c r="A59" s="39"/>
      <c r="B59" s="30"/>
      <c r="C59" s="30"/>
      <c r="D59" s="30"/>
      <c r="E59" s="30" t="s">
        <v>59</v>
      </c>
      <c r="F59" s="40" t="s">
        <v>61</v>
      </c>
      <c r="G59" s="42"/>
      <c r="H59" s="10">
        <v>52</v>
      </c>
      <c r="I59" s="25"/>
      <c r="J59" s="34"/>
      <c r="K59" s="35"/>
      <c r="L59" s="25"/>
      <c r="M59" s="25"/>
      <c r="N59" s="7">
        <f t="shared" si="8"/>
        <v>0</v>
      </c>
      <c r="O59" s="7">
        <v>5</v>
      </c>
      <c r="P59" s="21">
        <f t="shared" si="9"/>
        <v>0</v>
      </c>
      <c r="Q59" s="46"/>
      <c r="R59" s="1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36" customHeight="1" thickTop="1" thickBot="1" x14ac:dyDescent="0.35">
      <c r="A60" s="39"/>
      <c r="B60" s="30"/>
      <c r="C60" s="30"/>
      <c r="D60" s="30"/>
      <c r="E60" s="30"/>
      <c r="F60" s="32" t="s">
        <v>70</v>
      </c>
      <c r="G60" s="33"/>
      <c r="H60" s="10">
        <v>53</v>
      </c>
      <c r="I60" s="25"/>
      <c r="J60" s="28"/>
      <c r="K60" s="28"/>
      <c r="L60" s="25"/>
      <c r="M60" s="25"/>
      <c r="N60" s="7">
        <f t="shared" si="8"/>
        <v>0</v>
      </c>
      <c r="O60" s="7">
        <v>3</v>
      </c>
      <c r="P60" s="21">
        <f t="shared" si="9"/>
        <v>0</v>
      </c>
      <c r="Q60" s="46"/>
      <c r="R60" s="11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37.5" customHeight="1" thickTop="1" thickBot="1" x14ac:dyDescent="0.35">
      <c r="A61" s="39"/>
      <c r="B61" s="30" t="s">
        <v>68</v>
      </c>
      <c r="C61" s="30"/>
      <c r="D61" s="30"/>
      <c r="E61" s="30"/>
      <c r="F61" s="36" t="s">
        <v>18</v>
      </c>
      <c r="G61" s="37"/>
      <c r="H61" s="10">
        <v>54</v>
      </c>
      <c r="I61" s="25"/>
      <c r="J61" s="28"/>
      <c r="K61" s="28"/>
      <c r="L61" s="25"/>
      <c r="M61" s="25"/>
      <c r="N61" s="7">
        <f t="shared" si="8"/>
        <v>0</v>
      </c>
      <c r="O61" s="7">
        <v>7</v>
      </c>
      <c r="P61" s="21">
        <f t="shared" si="9"/>
        <v>0</v>
      </c>
      <c r="Q61" s="46"/>
      <c r="R61" s="1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37.5" customHeight="1" thickTop="1" thickBot="1" x14ac:dyDescent="0.35">
      <c r="A62" s="39"/>
      <c r="B62" s="30"/>
      <c r="C62" s="30"/>
      <c r="D62" s="30"/>
      <c r="E62" s="30"/>
      <c r="F62" s="36" t="s">
        <v>19</v>
      </c>
      <c r="G62" s="37"/>
      <c r="H62" s="10">
        <v>55</v>
      </c>
      <c r="I62" s="25"/>
      <c r="J62" s="28"/>
      <c r="K62" s="28"/>
      <c r="L62" s="25"/>
      <c r="M62" s="25"/>
      <c r="N62" s="7">
        <f t="shared" si="8"/>
        <v>0</v>
      </c>
      <c r="O62" s="7">
        <v>5</v>
      </c>
      <c r="P62" s="21">
        <f t="shared" si="9"/>
        <v>0</v>
      </c>
      <c r="Q62" s="46"/>
      <c r="R62" s="11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37.5" customHeight="1" thickTop="1" thickBot="1" x14ac:dyDescent="0.35">
      <c r="A63" s="39"/>
      <c r="B63" s="30"/>
      <c r="C63" s="30"/>
      <c r="D63" s="30"/>
      <c r="E63" s="30"/>
      <c r="F63" s="36" t="s">
        <v>60</v>
      </c>
      <c r="G63" s="37"/>
      <c r="H63" s="10">
        <v>56</v>
      </c>
      <c r="I63" s="25"/>
      <c r="J63" s="34"/>
      <c r="K63" s="35"/>
      <c r="L63" s="25"/>
      <c r="M63" s="25"/>
      <c r="N63" s="7">
        <f t="shared" si="8"/>
        <v>0</v>
      </c>
      <c r="O63" s="7">
        <v>3</v>
      </c>
      <c r="P63" s="21">
        <f t="shared" si="9"/>
        <v>0</v>
      </c>
      <c r="Q63" s="46"/>
      <c r="R63" s="1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36.75" customHeight="1" thickTop="1" thickBot="1" x14ac:dyDescent="0.35">
      <c r="A64" s="39"/>
      <c r="B64" s="30"/>
      <c r="C64" s="30"/>
      <c r="D64" s="30"/>
      <c r="E64" s="30"/>
      <c r="F64" s="36" t="s">
        <v>59</v>
      </c>
      <c r="G64" s="37"/>
      <c r="H64" s="10">
        <v>57</v>
      </c>
      <c r="I64" s="25"/>
      <c r="J64" s="28"/>
      <c r="K64" s="28"/>
      <c r="L64" s="25"/>
      <c r="M64" s="25"/>
      <c r="N64" s="7">
        <f t="shared" si="8"/>
        <v>0</v>
      </c>
      <c r="O64" s="7">
        <v>1</v>
      </c>
      <c r="P64" s="21">
        <f t="shared" si="9"/>
        <v>0</v>
      </c>
      <c r="Q64" s="46"/>
      <c r="R64" s="11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39" customHeight="1" thickTop="1" thickBot="1" x14ac:dyDescent="0.35">
      <c r="A65" s="38" t="s">
        <v>23</v>
      </c>
      <c r="B65" s="66" t="s">
        <v>44</v>
      </c>
      <c r="C65" s="66"/>
      <c r="D65" s="66"/>
      <c r="E65" s="66"/>
      <c r="F65" s="66"/>
      <c r="G65" s="66"/>
      <c r="H65" s="66"/>
      <c r="I65" s="66"/>
      <c r="J65" s="66"/>
      <c r="K65" s="66"/>
      <c r="L65" s="20" t="s">
        <v>24</v>
      </c>
      <c r="M65" s="10">
        <v>58</v>
      </c>
      <c r="N65" s="26"/>
      <c r="O65" s="7">
        <v>20</v>
      </c>
      <c r="P65" s="8">
        <f>N65*O65</f>
        <v>0</v>
      </c>
      <c r="Q65" s="46">
        <f>P65+P66+P67+P68</f>
        <v>0</v>
      </c>
      <c r="R65" s="11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37.5" customHeight="1" thickTop="1" thickBot="1" x14ac:dyDescent="0.35">
      <c r="A66" s="38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20" t="s">
        <v>25</v>
      </c>
      <c r="M66" s="10">
        <v>59</v>
      </c>
      <c r="N66" s="26"/>
      <c r="O66" s="7">
        <v>10</v>
      </c>
      <c r="P66" s="8">
        <f t="shared" ref="P66:P68" si="10">N66*O66</f>
        <v>0</v>
      </c>
      <c r="Q66" s="46"/>
      <c r="R66" s="11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36.75" customHeight="1" thickTop="1" thickBot="1" x14ac:dyDescent="0.35">
      <c r="A67" s="38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20" t="s">
        <v>26</v>
      </c>
      <c r="M67" s="10">
        <v>60</v>
      </c>
      <c r="N67" s="26"/>
      <c r="O67" s="7">
        <v>5</v>
      </c>
      <c r="P67" s="8">
        <f t="shared" si="10"/>
        <v>0</v>
      </c>
      <c r="Q67" s="46"/>
      <c r="R67" s="11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38.25" customHeight="1" thickTop="1" thickBot="1" x14ac:dyDescent="0.35">
      <c r="A68" s="38"/>
      <c r="B68" s="30" t="s">
        <v>27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10">
        <v>61</v>
      </c>
      <c r="N68" s="27"/>
      <c r="O68" s="4">
        <v>30</v>
      </c>
      <c r="P68" s="8">
        <f t="shared" si="10"/>
        <v>0</v>
      </c>
      <c r="Q68" s="46"/>
      <c r="R68" s="11"/>
      <c r="S68" s="15"/>
      <c r="T68" s="15"/>
      <c r="U68" s="15" t="s">
        <v>48</v>
      </c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36.75" customHeight="1" thickTop="1" thickBot="1" x14ac:dyDescent="0.4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7"/>
      <c r="O69" s="12">
        <v>39</v>
      </c>
      <c r="P69" s="13" t="s">
        <v>31</v>
      </c>
      <c r="Q69" s="14">
        <f>Q8+Q15+Q33+Q41+Q53+Q65</f>
        <v>0</v>
      </c>
      <c r="R69" s="11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21" thickTop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20.25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20.25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20.2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20.25" x14ac:dyDescent="0.3">
      <c r="A74" s="11"/>
      <c r="B74" s="11" t="s">
        <v>34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20.25" x14ac:dyDescent="0.3">
      <c r="A75" s="11"/>
      <c r="B75" s="67" t="s">
        <v>45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11"/>
      <c r="N75" s="17"/>
      <c r="O75" s="11"/>
      <c r="P75" s="11"/>
      <c r="Q75" s="11"/>
      <c r="R75" s="11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20.25" x14ac:dyDescent="0.3">
      <c r="A76" s="11"/>
      <c r="B76" s="67" t="s">
        <v>57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11"/>
      <c r="N76" s="17"/>
      <c r="O76" s="11"/>
      <c r="P76" s="11"/>
      <c r="Q76" s="11"/>
      <c r="R76" s="11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20.25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7"/>
      <c r="O77" s="11"/>
      <c r="P77" s="11"/>
      <c r="Q77" s="11"/>
      <c r="R77" s="11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20.25" x14ac:dyDescent="0.3">
      <c r="A78" s="11"/>
      <c r="B78" s="67" t="s">
        <v>35</v>
      </c>
      <c r="C78" s="67"/>
      <c r="D78" s="67"/>
      <c r="E78" s="67"/>
      <c r="F78" s="67"/>
      <c r="G78" s="67"/>
      <c r="H78" s="67"/>
      <c r="I78" s="67"/>
      <c r="J78" s="67"/>
      <c r="K78" s="67"/>
      <c r="L78" s="11"/>
      <c r="M78" s="11"/>
      <c r="N78" s="17"/>
      <c r="O78" s="11"/>
      <c r="P78" s="11"/>
      <c r="Q78" s="11"/>
      <c r="R78" s="11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20.25" x14ac:dyDescent="0.3">
      <c r="A79" s="11"/>
      <c r="B79" s="67" t="s">
        <v>50</v>
      </c>
      <c r="C79" s="67"/>
      <c r="D79" s="67"/>
      <c r="E79" s="67"/>
      <c r="F79" s="67"/>
      <c r="G79" s="67"/>
      <c r="H79" s="67"/>
      <c r="I79" s="67"/>
      <c r="J79" s="67"/>
      <c r="K79" s="67"/>
      <c r="L79" s="11"/>
      <c r="M79" s="11"/>
      <c r="N79" s="17"/>
      <c r="O79" s="11"/>
      <c r="P79" s="11"/>
      <c r="Q79" s="11"/>
      <c r="R79" s="11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20.25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7"/>
      <c r="O80" s="11"/>
      <c r="P80" s="11"/>
      <c r="Q80" s="11"/>
      <c r="R80" s="11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20.25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7"/>
      <c r="O81" s="11"/>
      <c r="P81" s="11"/>
      <c r="Q81" s="11"/>
      <c r="R81" s="11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20.25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7"/>
      <c r="O82" s="11"/>
      <c r="P82" s="11"/>
      <c r="Q82" s="11"/>
      <c r="R82" s="11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20.25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7"/>
      <c r="O83" s="11"/>
      <c r="P83" s="11"/>
      <c r="Q83" s="11"/>
      <c r="R83" s="11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20.25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7"/>
      <c r="O84" s="11"/>
      <c r="P84" s="11"/>
      <c r="Q84" s="11"/>
      <c r="R84" s="11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20.25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7"/>
      <c r="O85" s="11"/>
      <c r="P85" s="11"/>
      <c r="Q85" s="11"/>
      <c r="R85" s="11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20.25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7"/>
      <c r="O86" s="11"/>
      <c r="P86" s="11"/>
      <c r="Q86" s="11"/>
      <c r="R86" s="11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20.25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7"/>
      <c r="O87" s="11"/>
      <c r="P87" s="11"/>
      <c r="Q87" s="11"/>
      <c r="R87" s="11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20.2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7"/>
      <c r="O88" s="11"/>
      <c r="P88" s="11"/>
      <c r="Q88" s="11"/>
      <c r="R88" s="11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20.2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7"/>
      <c r="O89" s="11"/>
      <c r="P89" s="11"/>
      <c r="Q89" s="11"/>
      <c r="R89" s="11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20.25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7"/>
      <c r="O90" s="11"/>
      <c r="P90" s="11"/>
      <c r="Q90" s="11"/>
      <c r="R90" s="11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20.25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7"/>
      <c r="O91" s="11"/>
      <c r="P91" s="11"/>
      <c r="Q91" s="11"/>
      <c r="R91" s="11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20.25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/>
      <c r="O92" s="11"/>
      <c r="P92" s="11"/>
      <c r="Q92" s="11"/>
      <c r="R92" s="11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20.2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/>
      <c r="O93" s="11"/>
      <c r="P93" s="11"/>
      <c r="Q93" s="11"/>
      <c r="R93" s="11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20.2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7"/>
      <c r="O94" s="11"/>
      <c r="P94" s="11"/>
      <c r="Q94" s="11"/>
      <c r="R94" s="11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</row>
    <row r="96" spans="1:30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</row>
    <row r="97" spans="1:18" ht="20.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</row>
    <row r="98" spans="1:18" ht="20.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</row>
    <row r="99" spans="1:18" ht="20.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</row>
    <row r="100" spans="1:18" ht="20.2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</row>
    <row r="101" spans="1:18" ht="20.2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</row>
    <row r="102" spans="1:18" ht="20.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</row>
    <row r="103" spans="1:18" ht="20.2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</row>
    <row r="104" spans="1:18" ht="20.2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</row>
    <row r="105" spans="1:18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</row>
    <row r="106" spans="1:18" ht="20.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</row>
    <row r="107" spans="1:18" ht="20.2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</row>
    <row r="108" spans="1:18" ht="20.2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</row>
    <row r="109" spans="1:18" ht="20.2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</row>
    <row r="110" spans="1:18" ht="20.2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</row>
    <row r="111" spans="1:18" ht="20.2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</row>
    <row r="112" spans="1:18" ht="20.2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</row>
    <row r="113" spans="1:18" ht="20.2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</row>
    <row r="114" spans="1:18" ht="20.2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</row>
    <row r="115" spans="1:18" ht="20.2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</row>
    <row r="116" spans="1:18" ht="20.2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</row>
    <row r="117" spans="1:18" ht="20.2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</row>
    <row r="118" spans="1:18" ht="20.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</row>
    <row r="119" spans="1:18" ht="20.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</row>
    <row r="120" spans="1:18" ht="20.2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</row>
    <row r="121" spans="1:18" ht="20.2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</row>
    <row r="122" spans="1:18" ht="20.2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</row>
    <row r="123" spans="1:18" ht="20.2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</row>
    <row r="124" spans="1:18" ht="20.2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</row>
    <row r="125" spans="1:18" ht="20.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</row>
    <row r="126" spans="1:18" ht="20.2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</row>
    <row r="127" spans="1:18" ht="20.2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</row>
    <row r="128" spans="1:18" ht="20.2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</row>
    <row r="129" spans="1:18" ht="20.2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</row>
    <row r="130" spans="1:18" ht="20.2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O130" s="2"/>
      <c r="P130" s="2"/>
      <c r="Q130" s="2"/>
      <c r="R130" s="2"/>
    </row>
    <row r="131" spans="1:18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O131" s="2"/>
      <c r="P131" s="2"/>
      <c r="Q131" s="2"/>
      <c r="R131" s="2"/>
    </row>
    <row r="132" spans="1:18" ht="20.2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O132" s="2"/>
      <c r="P132" s="2"/>
      <c r="Q132" s="2"/>
      <c r="R132" s="2"/>
    </row>
    <row r="133" spans="1:18" ht="20.2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O133" s="2"/>
      <c r="P133" s="2"/>
      <c r="Q133" s="2"/>
      <c r="R133" s="2"/>
    </row>
    <row r="134" spans="1:18" ht="20.2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O134" s="2"/>
      <c r="P134" s="2"/>
      <c r="Q134" s="2"/>
      <c r="R134" s="2"/>
    </row>
    <row r="135" spans="1:18" ht="20.2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  <c r="Q135" s="2"/>
      <c r="R135" s="2"/>
    </row>
    <row r="136" spans="1:18" ht="20.2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O136" s="2"/>
      <c r="P136" s="2"/>
      <c r="Q136" s="2"/>
      <c r="R136" s="2"/>
    </row>
    <row r="137" spans="1:18" ht="20.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O137" s="2"/>
      <c r="P137" s="2"/>
      <c r="Q137" s="2"/>
      <c r="R137" s="2"/>
    </row>
    <row r="138" spans="1:18" ht="20.2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O138" s="2"/>
      <c r="P138" s="2"/>
      <c r="Q138" s="2"/>
      <c r="R138" s="2"/>
    </row>
    <row r="139" spans="1:18" ht="20.2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O139" s="2"/>
      <c r="P139" s="2"/>
      <c r="Q139" s="2"/>
      <c r="R139" s="2"/>
    </row>
    <row r="140" spans="1:18" ht="20.2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O140" s="2"/>
      <c r="P140" s="2"/>
      <c r="Q140" s="2"/>
      <c r="R140" s="2"/>
    </row>
    <row r="141" spans="1:18" ht="20.2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O141" s="2"/>
      <c r="P141" s="2"/>
      <c r="Q141" s="2"/>
      <c r="R141" s="2"/>
    </row>
    <row r="142" spans="1:18" ht="20.2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O142" s="2"/>
      <c r="P142" s="2"/>
      <c r="Q142" s="2"/>
      <c r="R142" s="2"/>
    </row>
    <row r="143" spans="1:18" ht="20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O143" s="2"/>
      <c r="P143" s="2"/>
      <c r="Q143" s="2"/>
      <c r="R143" s="2"/>
    </row>
    <row r="144" spans="1:18" ht="20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O144" s="2"/>
      <c r="P144" s="2"/>
      <c r="Q144" s="2"/>
      <c r="R144" s="2"/>
    </row>
    <row r="145" spans="1:18" ht="20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O145" s="2"/>
      <c r="P145" s="2"/>
      <c r="Q145" s="2"/>
      <c r="R145" s="2"/>
    </row>
    <row r="146" spans="1:18" ht="20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O146" s="2"/>
      <c r="P146" s="2"/>
      <c r="Q146" s="2"/>
      <c r="R146" s="2"/>
    </row>
    <row r="147" spans="1:18" ht="20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O147" s="2"/>
      <c r="P147" s="2"/>
      <c r="Q147" s="2"/>
      <c r="R147" s="2"/>
    </row>
    <row r="148" spans="1:18" ht="20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O148" s="2"/>
      <c r="P148" s="2"/>
      <c r="Q148" s="2"/>
      <c r="R148" s="2"/>
    </row>
    <row r="149" spans="1:18" ht="20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2"/>
      <c r="P149" s="2"/>
      <c r="Q149" s="2"/>
      <c r="R149" s="2"/>
    </row>
    <row r="150" spans="1:18" ht="20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2"/>
      <c r="P150" s="2"/>
      <c r="Q150" s="2"/>
      <c r="R150" s="2"/>
    </row>
    <row r="151" spans="1:18" ht="20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O151" s="2"/>
      <c r="P151" s="2"/>
      <c r="Q151" s="2"/>
      <c r="R151" s="2"/>
    </row>
    <row r="152" spans="1:18" ht="20.2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O152" s="2"/>
      <c r="P152" s="2"/>
      <c r="Q152" s="2"/>
      <c r="R152" s="2"/>
    </row>
    <row r="153" spans="1:18" ht="20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O153" s="2"/>
      <c r="P153" s="2"/>
      <c r="Q153" s="2"/>
      <c r="R153" s="2"/>
    </row>
    <row r="154" spans="1:18" ht="20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O154" s="2"/>
      <c r="P154" s="2"/>
      <c r="Q154" s="2"/>
      <c r="R154" s="2"/>
    </row>
    <row r="155" spans="1:18" ht="20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O155" s="2"/>
      <c r="P155" s="2"/>
      <c r="Q155" s="2"/>
      <c r="R155" s="2"/>
    </row>
    <row r="156" spans="1:18" ht="20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O156" s="2"/>
      <c r="P156" s="2"/>
      <c r="Q156" s="2"/>
      <c r="R156" s="2"/>
    </row>
    <row r="157" spans="1:18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O157" s="2"/>
      <c r="P157" s="2"/>
      <c r="Q157" s="2"/>
      <c r="R157" s="2"/>
    </row>
    <row r="158" spans="1:18" ht="20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O158" s="2"/>
      <c r="P158" s="2"/>
      <c r="Q158" s="2"/>
      <c r="R158" s="2"/>
    </row>
    <row r="159" spans="1:18" ht="20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O159" s="2"/>
      <c r="P159" s="2"/>
      <c r="Q159" s="2"/>
      <c r="R159" s="2"/>
    </row>
    <row r="160" spans="1:18" ht="20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2"/>
      <c r="P160" s="2"/>
      <c r="Q160" s="2"/>
      <c r="R160" s="2"/>
    </row>
    <row r="161" spans="1:18" ht="20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O161" s="2"/>
      <c r="P161" s="2"/>
      <c r="Q161" s="2"/>
      <c r="R161" s="2"/>
    </row>
    <row r="162" spans="1:18" ht="20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O162" s="2"/>
      <c r="P162" s="2"/>
      <c r="Q162" s="2"/>
      <c r="R162" s="2"/>
    </row>
    <row r="163" spans="1:18" ht="20.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O163" s="2"/>
      <c r="P163" s="2"/>
      <c r="Q163" s="2"/>
      <c r="R163" s="2"/>
    </row>
    <row r="164" spans="1:18" ht="20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O164" s="2"/>
      <c r="P164" s="2"/>
      <c r="Q164" s="2"/>
      <c r="R164" s="2"/>
    </row>
    <row r="165" spans="1:18" ht="20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O165" s="2"/>
      <c r="P165" s="2"/>
      <c r="Q165" s="2"/>
      <c r="R165" s="2"/>
    </row>
    <row r="166" spans="1:18" ht="20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O166" s="2"/>
      <c r="P166" s="2"/>
      <c r="Q166" s="2"/>
      <c r="R166" s="2"/>
    </row>
    <row r="167" spans="1:18" ht="20.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O167" s="2"/>
      <c r="P167" s="2"/>
      <c r="Q167" s="2"/>
      <c r="R167" s="2"/>
    </row>
    <row r="168" spans="1:18" ht="20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O168" s="2"/>
      <c r="P168" s="2"/>
      <c r="Q168" s="2"/>
      <c r="R168" s="2"/>
    </row>
    <row r="169" spans="1:18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O169" s="2"/>
      <c r="P169" s="2"/>
      <c r="Q169" s="2"/>
      <c r="R169" s="2"/>
    </row>
    <row r="170" spans="1:18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O170" s="2"/>
      <c r="P170" s="2"/>
      <c r="Q170" s="2"/>
      <c r="R170" s="2"/>
    </row>
    <row r="171" spans="1:18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O171" s="2"/>
      <c r="P171" s="2"/>
      <c r="Q171" s="2"/>
      <c r="R171" s="2"/>
    </row>
    <row r="172" spans="1:18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O172" s="2"/>
      <c r="P172" s="2"/>
      <c r="Q172" s="2"/>
      <c r="R172" s="2"/>
    </row>
    <row r="173" spans="1:18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O173" s="2"/>
      <c r="P173" s="2"/>
      <c r="Q173" s="2"/>
      <c r="R173" s="2"/>
    </row>
    <row r="174" spans="1:18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O174" s="2"/>
      <c r="P174" s="2"/>
      <c r="Q174" s="2"/>
      <c r="R174" s="2"/>
    </row>
    <row r="175" spans="1:18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O175" s="2"/>
      <c r="P175" s="2"/>
      <c r="Q175" s="2"/>
      <c r="R175" s="2"/>
    </row>
    <row r="176" spans="1:18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O176" s="2"/>
      <c r="P176" s="2"/>
      <c r="Q176" s="2"/>
      <c r="R176" s="2"/>
    </row>
    <row r="177" spans="1:18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O177" s="2"/>
      <c r="P177" s="2"/>
      <c r="Q177" s="2"/>
      <c r="R177" s="2"/>
    </row>
    <row r="178" spans="1:18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O178" s="2"/>
      <c r="P178" s="2"/>
      <c r="Q178" s="2"/>
      <c r="R178" s="2"/>
    </row>
    <row r="179" spans="1:18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O179" s="2"/>
      <c r="P179" s="2"/>
      <c r="Q179" s="2"/>
      <c r="R179" s="2"/>
    </row>
    <row r="180" spans="1:18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O180" s="2"/>
      <c r="P180" s="2"/>
      <c r="Q180" s="2"/>
      <c r="R180" s="2"/>
    </row>
    <row r="181" spans="1:18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O181" s="2"/>
      <c r="P181" s="2"/>
      <c r="Q181" s="2"/>
      <c r="R181" s="2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O182" s="2"/>
      <c r="P182" s="2"/>
      <c r="Q182" s="2"/>
      <c r="R182" s="2"/>
    </row>
    <row r="183" spans="1:18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O183" s="2"/>
      <c r="P183" s="2"/>
      <c r="Q183" s="2"/>
      <c r="R183" s="2"/>
    </row>
    <row r="184" spans="1:18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O184" s="2"/>
      <c r="P184" s="2"/>
      <c r="Q184" s="2"/>
      <c r="R184" s="2"/>
    </row>
    <row r="185" spans="1:18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O185" s="2"/>
      <c r="P185" s="2"/>
      <c r="Q185" s="2"/>
      <c r="R185" s="2"/>
    </row>
    <row r="186" spans="1:18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O186" s="2"/>
      <c r="P186" s="2"/>
      <c r="Q186" s="2"/>
      <c r="R186" s="2"/>
    </row>
    <row r="187" spans="1:18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O187" s="2"/>
      <c r="P187" s="2"/>
      <c r="Q187" s="2"/>
      <c r="R187" s="2"/>
    </row>
    <row r="188" spans="1:18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O188" s="2"/>
      <c r="P188" s="2"/>
      <c r="Q188" s="2"/>
      <c r="R188" s="2"/>
    </row>
    <row r="189" spans="1:18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O189" s="2"/>
      <c r="P189" s="2"/>
      <c r="Q189" s="2"/>
      <c r="R189" s="2"/>
    </row>
    <row r="190" spans="1:18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O190" s="2"/>
      <c r="P190" s="2"/>
      <c r="Q190" s="2"/>
      <c r="R190" s="2"/>
    </row>
    <row r="191" spans="1:18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O191" s="2"/>
      <c r="P191" s="2"/>
      <c r="Q191" s="2"/>
      <c r="R191" s="2"/>
    </row>
    <row r="192" spans="1:18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O192" s="2"/>
      <c r="P192" s="2"/>
      <c r="Q192" s="2"/>
      <c r="R192" s="2"/>
    </row>
    <row r="193" spans="1:18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O193" s="2"/>
      <c r="P193" s="2"/>
      <c r="Q193" s="2"/>
      <c r="R193" s="2"/>
    </row>
    <row r="194" spans="1:18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O194" s="2"/>
      <c r="P194" s="2"/>
      <c r="Q194" s="2"/>
      <c r="R194" s="2"/>
    </row>
    <row r="195" spans="1:18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O195" s="2"/>
      <c r="P195" s="2"/>
      <c r="Q195" s="2"/>
      <c r="R195" s="2"/>
    </row>
    <row r="196" spans="1:18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O196" s="2"/>
      <c r="P196" s="2"/>
      <c r="Q196" s="2"/>
      <c r="R196" s="2"/>
    </row>
    <row r="197" spans="1:18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O197" s="2"/>
      <c r="P197" s="2"/>
      <c r="Q197" s="2"/>
      <c r="R197" s="2"/>
    </row>
    <row r="198" spans="1:18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O198" s="2"/>
      <c r="P198" s="2"/>
      <c r="Q198" s="2"/>
      <c r="R198" s="2"/>
    </row>
    <row r="199" spans="1:18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O199" s="2"/>
      <c r="P199" s="2"/>
      <c r="Q199" s="2"/>
      <c r="R199" s="2"/>
    </row>
    <row r="200" spans="1:18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O200" s="2"/>
      <c r="P200" s="2"/>
      <c r="Q200" s="2"/>
      <c r="R200" s="2"/>
    </row>
    <row r="201" spans="1:18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O201" s="2"/>
      <c r="P201" s="2"/>
      <c r="Q201" s="2"/>
      <c r="R201" s="2"/>
    </row>
    <row r="202" spans="1:18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O202" s="2"/>
      <c r="P202" s="2"/>
      <c r="Q202" s="2"/>
      <c r="R202" s="2"/>
    </row>
    <row r="203" spans="1:18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O203" s="2"/>
      <c r="P203" s="2"/>
      <c r="Q203" s="2"/>
      <c r="R203" s="2"/>
    </row>
    <row r="204" spans="1:18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O204" s="2"/>
      <c r="P204" s="2"/>
      <c r="Q204" s="2"/>
      <c r="R204" s="2"/>
    </row>
    <row r="205" spans="1:18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O205" s="2"/>
      <c r="P205" s="2"/>
      <c r="Q205" s="2"/>
      <c r="R205" s="2"/>
    </row>
    <row r="206" spans="1:18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O206" s="2"/>
      <c r="P206" s="2"/>
      <c r="Q206" s="2"/>
      <c r="R206" s="2"/>
    </row>
    <row r="207" spans="1:18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O207" s="2"/>
      <c r="P207" s="2"/>
      <c r="Q207" s="2"/>
      <c r="R207" s="2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O208" s="2"/>
      <c r="P208" s="2"/>
      <c r="Q208" s="2"/>
      <c r="R208" s="2"/>
    </row>
    <row r="209" spans="1:18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O209" s="2"/>
      <c r="P209" s="2"/>
      <c r="Q209" s="2"/>
      <c r="R209" s="2"/>
    </row>
    <row r="210" spans="1:18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O210" s="2"/>
      <c r="P210" s="2"/>
      <c r="Q210" s="2"/>
      <c r="R210" s="2"/>
    </row>
    <row r="211" spans="1:18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O211" s="2"/>
      <c r="P211" s="2"/>
      <c r="Q211" s="2"/>
      <c r="R211" s="2"/>
    </row>
    <row r="212" spans="1:18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O212" s="2"/>
      <c r="P212" s="2"/>
      <c r="Q212" s="2"/>
      <c r="R212" s="2"/>
    </row>
    <row r="213" spans="1:18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O213" s="2"/>
      <c r="P213" s="2"/>
      <c r="Q213" s="2"/>
      <c r="R213" s="2"/>
    </row>
    <row r="214" spans="1:18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O214" s="2"/>
      <c r="P214" s="2"/>
      <c r="Q214" s="2"/>
      <c r="R214" s="2"/>
    </row>
    <row r="215" spans="1:18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O215" s="2"/>
      <c r="P215" s="2"/>
      <c r="Q215" s="2"/>
      <c r="R215" s="2"/>
    </row>
    <row r="216" spans="1:18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O216" s="2"/>
      <c r="P216" s="2"/>
      <c r="Q216" s="2"/>
      <c r="R216" s="2"/>
    </row>
    <row r="217" spans="1:18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O217" s="2"/>
      <c r="P217" s="2"/>
      <c r="Q217" s="2"/>
      <c r="R217" s="2"/>
    </row>
    <row r="218" spans="1:18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O218" s="2"/>
      <c r="P218" s="2"/>
      <c r="Q218" s="2"/>
      <c r="R218" s="2"/>
    </row>
    <row r="219" spans="1:18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O219" s="2"/>
      <c r="P219" s="2"/>
      <c r="Q219" s="2"/>
      <c r="R219" s="2"/>
    </row>
    <row r="220" spans="1:18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O220" s="2"/>
      <c r="P220" s="2"/>
      <c r="Q220" s="2"/>
      <c r="R220" s="2"/>
    </row>
    <row r="221" spans="1:18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O221" s="2"/>
      <c r="P221" s="2"/>
      <c r="Q221" s="2"/>
      <c r="R221" s="2"/>
    </row>
    <row r="222" spans="1:18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O222" s="2"/>
      <c r="P222" s="2"/>
      <c r="Q222" s="2"/>
      <c r="R222" s="2"/>
    </row>
    <row r="223" spans="1:18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O223" s="2"/>
      <c r="P223" s="2"/>
      <c r="Q223" s="2"/>
      <c r="R223" s="2"/>
    </row>
    <row r="224" spans="1:18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O224" s="2"/>
      <c r="P224" s="2"/>
      <c r="Q224" s="2"/>
      <c r="R224" s="2"/>
    </row>
    <row r="225" spans="1:18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O225" s="2"/>
      <c r="P225" s="2"/>
      <c r="Q225" s="2"/>
      <c r="R225" s="2"/>
    </row>
    <row r="226" spans="1:18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O226" s="2"/>
      <c r="P226" s="2"/>
      <c r="Q226" s="2"/>
      <c r="R226" s="2"/>
    </row>
    <row r="227" spans="1:18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O227" s="2"/>
      <c r="P227" s="2"/>
      <c r="Q227" s="2"/>
      <c r="R227" s="2"/>
    </row>
    <row r="228" spans="1:18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O228" s="2"/>
      <c r="P228" s="2"/>
      <c r="Q228" s="2"/>
      <c r="R228" s="2"/>
    </row>
    <row r="229" spans="1:18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O229" s="2"/>
      <c r="P229" s="2"/>
      <c r="Q229" s="2"/>
      <c r="R229" s="2"/>
    </row>
    <row r="230" spans="1:18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O230" s="2"/>
      <c r="P230" s="2"/>
      <c r="Q230" s="2"/>
      <c r="R230" s="2"/>
    </row>
    <row r="231" spans="1:18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2"/>
      <c r="P231" s="2"/>
      <c r="Q231" s="2"/>
      <c r="R231" s="2"/>
    </row>
    <row r="232" spans="1:18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2"/>
      <c r="P232" s="2"/>
      <c r="Q232" s="2"/>
      <c r="R232" s="2"/>
    </row>
    <row r="233" spans="1:18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2"/>
      <c r="P233" s="2"/>
      <c r="Q233" s="2"/>
      <c r="R233" s="2"/>
    </row>
    <row r="234" spans="1:18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</row>
    <row r="235" spans="1:18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</row>
    <row r="236" spans="1:18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</row>
    <row r="237" spans="1:18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</row>
    <row r="238" spans="1:18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2"/>
      <c r="P238" s="2"/>
      <c r="Q238" s="2"/>
      <c r="R238" s="2"/>
    </row>
    <row r="239" spans="1:18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2"/>
      <c r="P239" s="2"/>
      <c r="Q239" s="2"/>
      <c r="R239" s="2"/>
    </row>
    <row r="240" spans="1:18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2"/>
      <c r="P240" s="2"/>
      <c r="Q240" s="2"/>
      <c r="R240" s="2"/>
    </row>
    <row r="241" spans="1:18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2"/>
      <c r="P241" s="2"/>
      <c r="Q241" s="2"/>
      <c r="R241" s="2"/>
    </row>
    <row r="242" spans="1:18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2"/>
      <c r="P242" s="2"/>
      <c r="Q242" s="2"/>
      <c r="R242" s="2"/>
    </row>
    <row r="243" spans="1:18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2"/>
      <c r="P243" s="2"/>
      <c r="Q243" s="2"/>
      <c r="R243" s="2"/>
    </row>
    <row r="244" spans="1:18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2"/>
      <c r="P244" s="2"/>
      <c r="Q244" s="2"/>
      <c r="R244" s="2"/>
    </row>
    <row r="245" spans="1:18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2"/>
      <c r="P245" s="2"/>
      <c r="Q245" s="2"/>
      <c r="R245" s="2"/>
    </row>
    <row r="246" spans="1:18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2"/>
      <c r="P246" s="2"/>
      <c r="Q246" s="2"/>
      <c r="R246" s="2"/>
    </row>
    <row r="247" spans="1:18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2"/>
      <c r="P247" s="2"/>
      <c r="Q247" s="2"/>
      <c r="R247" s="2"/>
    </row>
    <row r="248" spans="1:18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2"/>
      <c r="P248" s="2"/>
      <c r="Q248" s="2"/>
      <c r="R248" s="2"/>
    </row>
    <row r="249" spans="1:18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2"/>
      <c r="P249" s="2"/>
      <c r="Q249" s="2"/>
      <c r="R249" s="2"/>
    </row>
    <row r="250" spans="1:18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2"/>
      <c r="P250" s="2"/>
      <c r="Q250" s="2"/>
      <c r="R250" s="2"/>
    </row>
    <row r="251" spans="1:18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2"/>
      <c r="P251" s="2"/>
      <c r="Q251" s="2"/>
      <c r="R251" s="2"/>
    </row>
    <row r="252" spans="1:18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2"/>
      <c r="P252" s="2"/>
      <c r="Q252" s="2"/>
      <c r="R252" s="2"/>
    </row>
    <row r="253" spans="1:18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2"/>
      <c r="P253" s="2"/>
      <c r="Q253" s="2"/>
      <c r="R253" s="2"/>
    </row>
    <row r="254" spans="1:18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2"/>
      <c r="P254" s="2"/>
      <c r="Q254" s="2"/>
      <c r="R254" s="2"/>
    </row>
    <row r="255" spans="1:18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2"/>
      <c r="P255" s="2"/>
      <c r="Q255" s="2"/>
      <c r="R255" s="2"/>
    </row>
    <row r="256" spans="1:18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2"/>
      <c r="P256" s="2"/>
      <c r="Q256" s="2"/>
      <c r="R256" s="2"/>
    </row>
    <row r="257" spans="1:18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2"/>
      <c r="P257" s="2"/>
      <c r="Q257" s="2"/>
      <c r="R257" s="2"/>
    </row>
    <row r="258" spans="1:18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2"/>
      <c r="P258" s="2"/>
      <c r="Q258" s="2"/>
      <c r="R258" s="2"/>
    </row>
    <row r="259" spans="1:18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2"/>
      <c r="P259" s="2"/>
      <c r="Q259" s="2"/>
      <c r="R259" s="2"/>
    </row>
    <row r="260" spans="1:18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2"/>
      <c r="P260" s="2"/>
      <c r="Q260" s="2"/>
      <c r="R260" s="2"/>
    </row>
    <row r="261" spans="1:18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2"/>
      <c r="P261" s="2"/>
      <c r="Q261" s="2"/>
      <c r="R261" s="2"/>
    </row>
    <row r="262" spans="1:18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2"/>
      <c r="P262" s="2"/>
      <c r="Q262" s="2"/>
      <c r="R262" s="2"/>
    </row>
    <row r="263" spans="1:18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2"/>
      <c r="P263" s="2"/>
      <c r="Q263" s="2"/>
      <c r="R263" s="2"/>
    </row>
    <row r="264" spans="1:18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2"/>
      <c r="P264" s="2"/>
      <c r="Q264" s="2"/>
      <c r="R264" s="2"/>
    </row>
    <row r="265" spans="1:18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2"/>
      <c r="P265" s="2"/>
      <c r="Q265" s="2"/>
      <c r="R265" s="2"/>
    </row>
    <row r="266" spans="1:18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2"/>
      <c r="P266" s="2"/>
      <c r="Q266" s="2"/>
      <c r="R266" s="2"/>
    </row>
    <row r="267" spans="1:18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2"/>
      <c r="P267" s="2"/>
      <c r="Q267" s="2"/>
      <c r="R267" s="2"/>
    </row>
    <row r="268" spans="1:18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2"/>
      <c r="P268" s="2"/>
      <c r="Q268" s="2"/>
      <c r="R268" s="2"/>
    </row>
    <row r="269" spans="1:18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2"/>
      <c r="P269" s="2"/>
      <c r="Q269" s="2"/>
      <c r="R269" s="2"/>
    </row>
    <row r="270" spans="1:18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2"/>
      <c r="P270" s="2"/>
      <c r="Q270" s="2"/>
      <c r="R270" s="2"/>
    </row>
    <row r="271" spans="1:18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2"/>
      <c r="P271" s="2"/>
      <c r="Q271" s="2"/>
      <c r="R271" s="2"/>
    </row>
    <row r="272" spans="1:18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2"/>
      <c r="P272" s="2"/>
      <c r="Q272" s="2"/>
      <c r="R272" s="2"/>
    </row>
    <row r="273" spans="1:18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</row>
    <row r="274" spans="1:18" ht="20.25" x14ac:dyDescent="0.3">
      <c r="M274" s="2"/>
    </row>
  </sheetData>
  <sheetProtection password="CC1D" sheet="1" objects="1" scenarios="1"/>
  <mergeCells count="146">
    <mergeCell ref="I21:J21"/>
    <mergeCell ref="I22:J22"/>
    <mergeCell ref="I23:J23"/>
    <mergeCell ref="I24:J24"/>
    <mergeCell ref="I25:J25"/>
    <mergeCell ref="I26:J26"/>
    <mergeCell ref="I27:J27"/>
    <mergeCell ref="I28:J28"/>
    <mergeCell ref="B21:D28"/>
    <mergeCell ref="E21:H22"/>
    <mergeCell ref="E23:H24"/>
    <mergeCell ref="E25:H26"/>
    <mergeCell ref="E27:H28"/>
    <mergeCell ref="F53:G53"/>
    <mergeCell ref="F54:G54"/>
    <mergeCell ref="F55:G55"/>
    <mergeCell ref="F56:G56"/>
    <mergeCell ref="F57:G57"/>
    <mergeCell ref="F58:G58"/>
    <mergeCell ref="F59:G59"/>
    <mergeCell ref="B78:K78"/>
    <mergeCell ref="B79:K79"/>
    <mergeCell ref="B75:L75"/>
    <mergeCell ref="B76:L76"/>
    <mergeCell ref="H34:J34"/>
    <mergeCell ref="H36:J36"/>
    <mergeCell ref="B49:G52"/>
    <mergeCell ref="H49:J49"/>
    <mergeCell ref="H50:J50"/>
    <mergeCell ref="H52:J52"/>
    <mergeCell ref="J41:K41"/>
    <mergeCell ref="J43:K43"/>
    <mergeCell ref="H31:J31"/>
    <mergeCell ref="H35:J35"/>
    <mergeCell ref="H39:J39"/>
    <mergeCell ref="H51:J51"/>
    <mergeCell ref="B41:D48"/>
    <mergeCell ref="E41:E42"/>
    <mergeCell ref="E43:E44"/>
    <mergeCell ref="Q33:Q40"/>
    <mergeCell ref="Q53:Q64"/>
    <mergeCell ref="Q65:Q68"/>
    <mergeCell ref="Q41:Q52"/>
    <mergeCell ref="J48:K48"/>
    <mergeCell ref="H37:J37"/>
    <mergeCell ref="H38:J38"/>
    <mergeCell ref="H40:J40"/>
    <mergeCell ref="B65:K67"/>
    <mergeCell ref="B68:L68"/>
    <mergeCell ref="J53:K53"/>
    <mergeCell ref="J55:K55"/>
    <mergeCell ref="J60:K60"/>
    <mergeCell ref="J61:K61"/>
    <mergeCell ref="J62:K62"/>
    <mergeCell ref="J64:K64"/>
    <mergeCell ref="E45:E46"/>
    <mergeCell ref="F41:G41"/>
    <mergeCell ref="F42:G42"/>
    <mergeCell ref="F43:G43"/>
    <mergeCell ref="F44:G44"/>
    <mergeCell ref="F45:G45"/>
    <mergeCell ref="F46:G46"/>
    <mergeCell ref="F47:G47"/>
    <mergeCell ref="A1:Q1"/>
    <mergeCell ref="A2:B2"/>
    <mergeCell ref="A3:B3"/>
    <mergeCell ref="A4:B4"/>
    <mergeCell ref="A5:B5"/>
    <mergeCell ref="G5:K5"/>
    <mergeCell ref="C2:Q2"/>
    <mergeCell ref="C3:M3"/>
    <mergeCell ref="C4:Q4"/>
    <mergeCell ref="L5:Q5"/>
    <mergeCell ref="C5:F5"/>
    <mergeCell ref="Q15:Q32"/>
    <mergeCell ref="J7:K7"/>
    <mergeCell ref="A8:A14"/>
    <mergeCell ref="B8:L8"/>
    <mergeCell ref="J17:K17"/>
    <mergeCell ref="J14:K14"/>
    <mergeCell ref="J10:K10"/>
    <mergeCell ref="J12:K12"/>
    <mergeCell ref="A6:A7"/>
    <mergeCell ref="B6:H7"/>
    <mergeCell ref="I6:N6"/>
    <mergeCell ref="O6:Q6"/>
    <mergeCell ref="Q8:Q14"/>
    <mergeCell ref="B11:C14"/>
    <mergeCell ref="J15:K15"/>
    <mergeCell ref="J16:K16"/>
    <mergeCell ref="B18:E20"/>
    <mergeCell ref="J9:K9"/>
    <mergeCell ref="F9:G9"/>
    <mergeCell ref="F10:G10"/>
    <mergeCell ref="F11:G11"/>
    <mergeCell ref="F12:G12"/>
    <mergeCell ref="F13:G13"/>
    <mergeCell ref="F14:G14"/>
    <mergeCell ref="A65:A68"/>
    <mergeCell ref="A53:A64"/>
    <mergeCell ref="A15:A32"/>
    <mergeCell ref="B37:G40"/>
    <mergeCell ref="A33:A40"/>
    <mergeCell ref="B33:G36"/>
    <mergeCell ref="B15:B17"/>
    <mergeCell ref="C15:G15"/>
    <mergeCell ref="C16:G16"/>
    <mergeCell ref="C17:G17"/>
    <mergeCell ref="A41:A52"/>
    <mergeCell ref="F18:J18"/>
    <mergeCell ref="F19:J19"/>
    <mergeCell ref="F20:J20"/>
    <mergeCell ref="E47:E48"/>
    <mergeCell ref="J42:K42"/>
    <mergeCell ref="J44:K44"/>
    <mergeCell ref="J45:K45"/>
    <mergeCell ref="J46:K46"/>
    <mergeCell ref="J47:K47"/>
    <mergeCell ref="B29:G32"/>
    <mergeCell ref="H29:J29"/>
    <mergeCell ref="H30:J30"/>
    <mergeCell ref="H32:J32"/>
    <mergeCell ref="J13:K13"/>
    <mergeCell ref="J11:K11"/>
    <mergeCell ref="B9:E10"/>
    <mergeCell ref="D11:E12"/>
    <mergeCell ref="D13:E14"/>
    <mergeCell ref="F48:G48"/>
    <mergeCell ref="B61:E64"/>
    <mergeCell ref="J54:K54"/>
    <mergeCell ref="J56:K56"/>
    <mergeCell ref="J57:K57"/>
    <mergeCell ref="J58:K58"/>
    <mergeCell ref="J59:K59"/>
    <mergeCell ref="J63:K63"/>
    <mergeCell ref="B53:D60"/>
    <mergeCell ref="E53:E54"/>
    <mergeCell ref="E55:E56"/>
    <mergeCell ref="E57:E58"/>
    <mergeCell ref="E59:E60"/>
    <mergeCell ref="F60:G60"/>
    <mergeCell ref="F61:G61"/>
    <mergeCell ref="F62:G62"/>
    <mergeCell ref="F63:G63"/>
    <mergeCell ref="F64:G64"/>
    <mergeCell ref="H33:J33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2016-09-22T12:31:16Z</cp:lastPrinted>
  <dcterms:created xsi:type="dcterms:W3CDTF">2015-04-06T11:45:32Z</dcterms:created>
  <dcterms:modified xsi:type="dcterms:W3CDTF">2016-09-22T12:47:21Z</dcterms:modified>
</cp:coreProperties>
</file>